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73431CC3-9C3D-4519-927D-5B0B8189519E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Kotłownia przy UG w Wieniawie" sheetId="2" r:id="rId1"/>
    <sheet name="ZUK w Wieniawie" sheetId="3" r:id="rId2"/>
    <sheet name="Komorów" sheetId="4" r:id="rId3"/>
  </sheets>
  <definedNames>
    <definedName name="_xlnm.Print_Area" localSheetId="0">'Kotłownia przy UG w Wieniawie'!$A$1:$G$46</definedName>
    <definedName name="_xlnm.Print_Area" localSheetId="1">'ZUK w Wieniawie'!$A$1:$G$27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4" l="1"/>
  <c r="G31" i="4"/>
  <c r="F30" i="4"/>
  <c r="G30" i="4" s="1"/>
  <c r="F5" i="4"/>
  <c r="G5" i="4" s="1"/>
  <c r="F6" i="4"/>
  <c r="G6" i="4" s="1"/>
  <c r="F7" i="4"/>
  <c r="G7" i="4"/>
  <c r="F8" i="4"/>
  <c r="G8" i="4" s="1"/>
  <c r="F9" i="4"/>
  <c r="G9" i="4" s="1"/>
  <c r="F10" i="4"/>
  <c r="G10" i="4" s="1"/>
  <c r="F11" i="4"/>
  <c r="G11" i="4" s="1"/>
  <c r="F12" i="4"/>
  <c r="G12" i="4" s="1"/>
  <c r="F13" i="4"/>
  <c r="G13" i="4"/>
  <c r="F14" i="4"/>
  <c r="G14" i="4" s="1"/>
  <c r="F15" i="4"/>
  <c r="G15" i="4" s="1"/>
  <c r="F16" i="4"/>
  <c r="G16" i="4"/>
  <c r="F17" i="4"/>
  <c r="G17" i="4" s="1"/>
  <c r="F18" i="4"/>
  <c r="G18" i="4" s="1"/>
  <c r="F19" i="4"/>
  <c r="G19" i="4" s="1"/>
  <c r="F20" i="4"/>
  <c r="G20" i="4" s="1"/>
  <c r="F21" i="4"/>
  <c r="G21" i="4" s="1"/>
  <c r="F22" i="4"/>
  <c r="G22" i="4"/>
  <c r="F23" i="4"/>
  <c r="G23" i="4" s="1"/>
  <c r="F24" i="4"/>
  <c r="G24" i="4" s="1"/>
  <c r="F25" i="4"/>
  <c r="G25" i="4"/>
  <c r="F26" i="4"/>
  <c r="G26" i="4" s="1"/>
  <c r="F27" i="4"/>
  <c r="G27" i="4" s="1"/>
  <c r="F28" i="4"/>
  <c r="G28" i="4" s="1"/>
  <c r="F29" i="4"/>
  <c r="G29" i="4" s="1"/>
  <c r="F32" i="4"/>
  <c r="G32" i="4" s="1"/>
  <c r="G33" i="4" s="1"/>
  <c r="F25" i="3" l="1"/>
  <c r="G25" i="3" s="1"/>
  <c r="F5" i="2"/>
  <c r="G5" i="2" s="1"/>
  <c r="F4" i="4"/>
  <c r="G4" i="4" s="1"/>
  <c r="F6" i="2"/>
  <c r="G6" i="2" s="1"/>
  <c r="F7" i="2"/>
  <c r="G7" i="2"/>
  <c r="F8" i="2"/>
  <c r="G8" i="2"/>
  <c r="F9" i="2"/>
  <c r="G9" i="2" s="1"/>
  <c r="F10" i="2"/>
  <c r="G10" i="2" s="1"/>
  <c r="F11" i="2"/>
  <c r="G11" i="2"/>
  <c r="F12" i="2"/>
  <c r="G12" i="2" s="1"/>
  <c r="F13" i="2"/>
  <c r="G13" i="2" s="1"/>
  <c r="F14" i="2"/>
  <c r="G14" i="2"/>
  <c r="F15" i="2"/>
  <c r="G15" i="2" s="1"/>
  <c r="F16" i="2"/>
  <c r="G16" i="2" s="1"/>
  <c r="F17" i="2"/>
  <c r="G17" i="2" s="1"/>
  <c r="F18" i="2"/>
  <c r="G18" i="2" s="1"/>
  <c r="F19" i="2"/>
  <c r="G19" i="2"/>
  <c r="F20" i="2"/>
  <c r="G20" i="2" s="1"/>
  <c r="F21" i="2"/>
  <c r="G21" i="2" s="1"/>
  <c r="F22" i="2"/>
  <c r="G22" i="2" s="1"/>
  <c r="F23" i="2"/>
  <c r="G23" i="2" s="1"/>
  <c r="F24" i="2"/>
  <c r="G24" i="2" s="1"/>
  <c r="F25" i="2"/>
  <c r="G25" i="2" s="1"/>
  <c r="F26" i="2"/>
  <c r="G26" i="2" s="1"/>
  <c r="F27" i="2"/>
  <c r="G27" i="2" s="1"/>
  <c r="F28" i="2"/>
  <c r="G28" i="2" s="1"/>
  <c r="F29" i="2"/>
  <c r="G29" i="2"/>
  <c r="F30" i="2"/>
  <c r="G30" i="2" s="1"/>
  <c r="F31" i="2"/>
  <c r="G31" i="2" s="1"/>
  <c r="F32" i="2"/>
  <c r="G32" i="2" s="1"/>
  <c r="F33" i="2"/>
  <c r="G33" i="2" s="1"/>
  <c r="F34" i="2"/>
  <c r="G34" i="2" s="1"/>
  <c r="F35" i="2"/>
  <c r="G35" i="2" s="1"/>
  <c r="F36" i="2"/>
  <c r="G36" i="2" s="1"/>
  <c r="F37" i="2"/>
  <c r="G37" i="2" s="1"/>
  <c r="F38" i="2"/>
  <c r="G38" i="2" s="1"/>
  <c r="F39" i="2"/>
  <c r="G39" i="2" s="1"/>
  <c r="F40" i="2"/>
  <c r="G40" i="2" s="1"/>
  <c r="F41" i="2"/>
  <c r="G41" i="2" s="1"/>
  <c r="F42" i="2"/>
  <c r="G42" i="2" s="1"/>
  <c r="F43" i="2"/>
  <c r="G43" i="2" s="1"/>
  <c r="G46" i="2" s="1"/>
  <c r="F44" i="2"/>
  <c r="G44" i="2" s="1"/>
  <c r="F45" i="2"/>
  <c r="G45" i="2" s="1"/>
  <c r="F4" i="2"/>
  <c r="G4" i="2" s="1"/>
  <c r="F23" i="3"/>
  <c r="G23" i="3" s="1"/>
  <c r="F5" i="3"/>
  <c r="G5" i="3" s="1"/>
  <c r="F6" i="3"/>
  <c r="G6" i="3" s="1"/>
  <c r="F7" i="3"/>
  <c r="G7" i="3" s="1"/>
  <c r="F8" i="3"/>
  <c r="G8" i="3" s="1"/>
  <c r="F9" i="3"/>
  <c r="G9" i="3" s="1"/>
  <c r="F10" i="3"/>
  <c r="G10" i="3" s="1"/>
  <c r="F11" i="3"/>
  <c r="G11" i="3" s="1"/>
  <c r="F12" i="3"/>
  <c r="G12" i="3" s="1"/>
  <c r="F13" i="3"/>
  <c r="G13" i="3" s="1"/>
  <c r="F14" i="3"/>
  <c r="G14" i="3" s="1"/>
  <c r="F15" i="3"/>
  <c r="G15" i="3" s="1"/>
  <c r="F16" i="3"/>
  <c r="G16" i="3" s="1"/>
  <c r="F17" i="3"/>
  <c r="G17" i="3" s="1"/>
  <c r="F18" i="3"/>
  <c r="G18" i="3" s="1"/>
  <c r="F19" i="3"/>
  <c r="G19" i="3" s="1"/>
  <c r="F20" i="3"/>
  <c r="G20" i="3" s="1"/>
  <c r="F21" i="3"/>
  <c r="G21" i="3" s="1"/>
  <c r="F22" i="3"/>
  <c r="G22" i="3" s="1"/>
  <c r="F24" i="3"/>
  <c r="G24" i="3" s="1"/>
  <c r="F26" i="3"/>
  <c r="G26" i="3"/>
  <c r="F4" i="3"/>
  <c r="G4" i="3" s="1"/>
  <c r="G27" i="3" l="1"/>
</calcChain>
</file>

<file path=xl/sharedStrings.xml><?xml version="1.0" encoding="utf-8"?>
<sst xmlns="http://schemas.openxmlformats.org/spreadsheetml/2006/main" count="215" uniqueCount="98">
  <si>
    <t>LP</t>
  </si>
  <si>
    <t xml:space="preserve">Opis </t>
  </si>
  <si>
    <t>J.M.</t>
  </si>
  <si>
    <t>Ilość</t>
  </si>
  <si>
    <t>kpl.</t>
  </si>
  <si>
    <t xml:space="preserve">Budowa ściany  oddzielającej  magazyn  paliwa  zgodnie z koncepcją wraz z  obustronnym tynkowaniem  </t>
  </si>
  <si>
    <t xml:space="preserve">Okładzina  ceramiczna  ścian do  wysokości  2 m  </t>
  </si>
  <si>
    <t xml:space="preserve">Zabudowa ześlizgów w  magazynie  paliwa  </t>
  </si>
  <si>
    <t xml:space="preserve">Instalacja  elektryczna  powstałego  pomieszczenia  paliwa  </t>
  </si>
  <si>
    <t xml:space="preserve">Instalacja  wentylacji nawiewno-wywiewnej </t>
  </si>
  <si>
    <t xml:space="preserve">Malowanie  pozostałej części  ścian  w  magazynie  paliwa  wraz z  sufitem  i  przygotowaniem powierzchni   </t>
  </si>
  <si>
    <t xml:space="preserve">Demontaż  istniejącego kotła, zasobnika c.w.u. oraz  istniejącej instalacji  kotłowni z utylizacją  </t>
  </si>
  <si>
    <t>Instalacja  elektryczna w  niezbędnym zakresie  do  prawidłowego  działania  kotła  i   układu podgrzewu c.w.u</t>
  </si>
  <si>
    <t xml:space="preserve">Instalacja  nawiewno-wywiewna  i  podłączenie  do  istniejącego  komina  nowego kotła  </t>
  </si>
  <si>
    <t>ernizacja dachu - wymiana połaci dachowej ze względu
na technologię docieplenia stropu poddasza</t>
  </si>
  <si>
    <r>
      <t>m</t>
    </r>
    <r>
      <rPr>
        <vertAlign val="superscript"/>
        <sz val="10"/>
        <color rgb="FF000000"/>
        <rFont val="Calibri"/>
        <family val="2"/>
        <charset val="238"/>
      </rPr>
      <t>2</t>
    </r>
  </si>
  <si>
    <t xml:space="preserve">Instalacja  drzwi  oddzielających   do  magazynu peletu  wraz z zabezpieczeniem  przed  wysypaniem 90/200 EI 60  </t>
  </si>
  <si>
    <r>
      <t>Strop pod nieogrzewanym poddaszem powierzchnia 461m</t>
    </r>
    <r>
      <rPr>
        <vertAlign val="superscript"/>
        <sz val="8"/>
        <color rgb="FF000000"/>
        <rFont val="Calibri"/>
        <family val="2"/>
        <charset val="238"/>
      </rPr>
      <t>2</t>
    </r>
    <r>
      <rPr>
        <sz val="8"/>
        <color rgb="FF000000"/>
        <rFont val="Calibri"/>
        <family val="2"/>
        <charset val="238"/>
      </rPr>
      <t xml:space="preserve"> materiałem izolacyjnym o grubości  21cm współczynniku λ=0,032 W/m2K .</t>
    </r>
  </si>
  <si>
    <r>
      <t>Ocieplenie   ścian  powyżej  gruntu powierzchnia545m</t>
    </r>
    <r>
      <rPr>
        <vertAlign val="superscript"/>
        <sz val="8"/>
        <color rgb="FF000000"/>
        <rFont val="Calibri"/>
        <family val="2"/>
        <charset val="238"/>
      </rPr>
      <t xml:space="preserve">2  </t>
    </r>
    <r>
      <rPr>
        <sz val="8"/>
        <color rgb="FF000000"/>
        <rFont val="Calibri"/>
        <family val="2"/>
        <charset val="238"/>
      </rPr>
      <t>materiałem izolacyjnym o grubości  14cm współczynniku λ=0,032 W/m2K wraz z warstwą  zbrojoną oraz warstwą  wykończeniową  z tynku akrylowego.</t>
    </r>
  </si>
  <si>
    <t>Montaż głowic termostatycznych na grzejnikach oraz instalacji do  rozliczenia ilości  wyprodukowanego ciepła - licznik ciepła w  kotłowni.</t>
  </si>
  <si>
    <t xml:space="preserve">Budowa sieci ciepłowniczej o śrenicy nominalnej DN25 do budynku mieszkalnego Komorów 30 dłudość do 35m </t>
  </si>
  <si>
    <t xml:space="preserve">Instalacja  hydrauliczna  kotła  z  podłączeniem do  istniejącego  obiegu  grzewczego  i przygotowaniem wyjścia do przyszłego przyłacza dla budynku na działce 329/2 </t>
  </si>
  <si>
    <t>Razem</t>
  </si>
  <si>
    <t>Cena jednostkowa netto</t>
  </si>
  <si>
    <t>Wartość netto</t>
  </si>
  <si>
    <t>Wartość brutto 
(Vat 23%)</t>
  </si>
  <si>
    <t>Szacunkowe zestawienie kosztów zadania 
pn. "Kompleksowa termomodernizacja budynku Zakładu Gospodarki Komunalnej w Wieniawie"</t>
  </si>
  <si>
    <r>
      <t>m</t>
    </r>
    <r>
      <rPr>
        <vertAlign val="superscript"/>
        <sz val="8"/>
        <color rgb="FF000000"/>
        <rFont val="Calibri"/>
        <family val="2"/>
        <charset val="238"/>
      </rPr>
      <t>2</t>
    </r>
  </si>
  <si>
    <t xml:space="preserve">Instalacja  drzwi  oddzielających   do  magazynu peletu  wraz z zabezpieczeiem  przed  wysypaniem 90/200 EI 60  </t>
  </si>
  <si>
    <t xml:space="preserve">Dostawa i montaż  technologii  kotłowni  kocioł  na  pelet  drzewny  kondensacyjny  z  układem  podawania  pneumatyczno-ślimkowym zasobnik  buforowy  1000l, </t>
  </si>
  <si>
    <t xml:space="preserve">Instalacja  hydrauliczna  kotła  z  podłączeniem do  istniejącego  obiegu  grzewczego   </t>
  </si>
  <si>
    <r>
      <t>Strop nad nieogrzewaną piwnicą  powierzchnia 160m</t>
    </r>
    <r>
      <rPr>
        <vertAlign val="super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 xml:space="preserve"> materiałem izolacyjnym o grubości  9cm współczynniku λ=0,032 W/m</t>
    </r>
    <r>
      <rPr>
        <vertAlign val="super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>K .</t>
    </r>
  </si>
  <si>
    <t>Ocieplenie   ścian  powyżej  gruntu powierzchnia510m2 materiałem izolacyjnym o grubości  14cm współczynniku λ=0,032 W/m2K wraz z warstwą  zbrojoną oraz warstwą  wykończeniową  z tynku akrylowego.</t>
  </si>
  <si>
    <t>Strop pod nieogrzewanym poddaszem powierzchnia 160m2 materiałem izolacyjnym o grubości  21cm współczynniku λ=0,032 W/m2K .</t>
  </si>
  <si>
    <r>
      <t>Wymiana okien zewnętrznych 30szt.  powierzchnia 56m</t>
    </r>
    <r>
      <rPr>
        <vertAlign val="superscript"/>
        <sz val="8"/>
        <color rgb="FF000000"/>
        <rFont val="Calibri"/>
        <family val="2"/>
        <charset val="238"/>
      </rPr>
      <t>2</t>
    </r>
    <r>
      <rPr>
        <sz val="8"/>
        <color rgb="FF000000"/>
        <rFont val="Calibri"/>
        <family val="2"/>
        <charset val="238"/>
      </rPr>
      <t xml:space="preserve">  o współczynniku przenikania 0,9W/m2*K</t>
    </r>
  </si>
  <si>
    <t>Wymiana drzwi  i bramy, zewnętrznych 4 szt.  powierzchnia 9,5m2  o współczynniku przenikania 1,3W/m2*K</t>
  </si>
  <si>
    <t>Wymianę  instalacji  poziomej rozdzielczej w  kondygnacji piwnicznej na  stalową  zaprasowaną  lub z przewodów  Al./Pex wraz z zaizolowaniem przewodów. Wymianę  instalacji  pionowej  rozdzielczej w  kondygnacjach nadziemnych budynku na  stalową  zaprasowaną  lub z przewodów  Al./Pex. Montaż zaworów termostatycznych  na  każdym z grzejników zgodnie z obowiązującymi przepisami. Montaż  instalacji   pomiaru produkcji/zużycia  ciepła w źródle  i instalacji   odbiorczej. Wymianę  grzejników na  nowoczesne  panelowe z  konwektorem typu V11 lub V22  o  wysokości  dopasowanej do  wysokości  parapetów oraz mocy zgodnej z wykonanym projektem i obliczeniami zapotrzebowania na ciepło.</t>
  </si>
  <si>
    <t>Budowa instalacji  PV mocy  4,08Wp składającej się z min 12 modułów o mocy  nie mniej niż 340Wp</t>
  </si>
  <si>
    <t>szt.</t>
  </si>
  <si>
    <t>mb</t>
  </si>
  <si>
    <t>Demontaż istniejącej technologii kotłów na paliwo stałe wraz z utylizacją (kotły stalowe konstrukcji walcowej, średnica 2,5 - 3m)</t>
  </si>
  <si>
    <t>Budowa fundamentu technologii podawania paliwa (drabiny podające). Składa się z dwuteowników HEFA o wysokości min. 160mm i odpowiednio skalkulowanego statycznie zbrojenia, min. grubość 30cm</t>
  </si>
  <si>
    <t>Montaż z dostawą drzwi pomiędzy pomieszczeniem technologii hydrauliki, a istniejącą halą składową min. EI60</t>
  </si>
  <si>
    <t>Budowa stropu nad powstałym pomieszczeniem technologii hydrauliki</t>
  </si>
  <si>
    <t>Zamurowanie istniejących drzwi pomiędzy kotłownią a nowo powstałym pomieszczeniem hydrauliki</t>
  </si>
  <si>
    <t>Montaż z dostawą drzwi pomiędzy istniejącą kotłownią, a pomieszczeniem technologii podajników</t>
  </si>
  <si>
    <t>Wykonanie otworu komunikacji w powstałym pomieszczeniu technologii podajników i hydrauliki wraz z instalacją nadproża w istniejącej ścianie i wykończeniem powstałych narożników ścian</t>
  </si>
  <si>
    <t>Montaż z dostawą drzwi wychodzących z istniejącej kotłowni do przestrzeni istniejącej hali magazynowej</t>
  </si>
  <si>
    <t>Dostawa i montaż instalacji kominowej, średnica nominalna D=400mm, H min. 15m od poziomu posadowienia kotłów na istniejącej (odzyskanej z bufora) konstrukcji kominowej</t>
  </si>
  <si>
    <t>Dostawa technologii kotłowni z układem podawania paliwa wraz z technologią podłogi hydraulicznej (4,5m x 9m), podajnikami poprzecznymi, podajnikami wznośnymi, 2 kotły o mocy 350kW</t>
  </si>
  <si>
    <t>Dostawa i montaż systemu stabilizacji ciśnienia i uzupełniania zładu (max. dopuszczalne ciśnienie pracy układu po modernizacji 3 bar)</t>
  </si>
  <si>
    <t>Wypełnienie stropu pomieszczenia kotłowni po demontażu zasobnika buforowego i infrastruktury towarzyszącej wraz z pokryciem dachowym</t>
  </si>
  <si>
    <t>Dostawa i montaż instalacji powiadomienia poprzez SMS dla każdego kotła indywidualnie</t>
  </si>
  <si>
    <t>Dostawa, montaż i uruchomienie węzła ciepłowniczego dwufunkcyjnego o mocy grzewczej c.o./c.w.u. 50/30 kW dla budynku Ochotniczej Straży Pożarnej (OSP) ul. Kochanowskiego 78A działka nr 87</t>
  </si>
  <si>
    <t>Dostawa, montaż i uruchomienie węzła ciepłowniczego jednofunkcyjnego o mocy grzewczej c.o. 60 kW dla budynku Urzędu Gminy ul. Kochanowskiego 88 działka nr 87</t>
  </si>
  <si>
    <t>Dostawa, montaż i uruchomienie węzła ciepłowniczego jednofunkcyjnego o mocy grzewczej c.o. 100 kW dla budynku Przedszkola ul. Kochanowskiego 86 działka nr 86/10</t>
  </si>
  <si>
    <t>Dostawa, montaż i uruchomienie węzła ciepłowniczego dwufunkcyjnego o mocy grzewczej c.o./c.w.u. 40/30 kW dla budynku prywatnego (90A) ul. Kochanowskiego 90A działka nr 86/8</t>
  </si>
  <si>
    <t>Dostawa, montaż i uruchomienie węzła ciepłowniczego dwufunkcyjnego o mocy grzewczej c.o./c.w.u. 30/20 kW dla budynku prywatnego (90B) ul. Kochanowskiego 90B działka nr 86/7</t>
  </si>
  <si>
    <t>Dostawa, montaż i uruchomienie węzła ciepłowniczego dwufunkcyjnego o mocy grzewczej c.o./c.w.u. 30/20 kW dla budynku prywatnego (90C) ul. Kochanowskiego 90C działka nr 86/5</t>
  </si>
  <si>
    <t>Dostawa, montaż i uruchomienie węzła ciepłowniczego dwufunkcyjnego o mocy grzewczej c.o./c.w.u. 30/20 kW dla budynku prywatnego (90E) ul. Kochanowskiego 90E działka nr 86/3</t>
  </si>
  <si>
    <t>Wykonanie projektu budowlanego wraz z wykonaniem niezbędnych uzgodnień projektowych, ppoż, mapy do celów projektowych, jeżeli wymagają tego przepisy prawa. Wykonanie projektu wykonawczego uwzględniającego wszystkie wymagania Zamawiającego.</t>
  </si>
  <si>
    <t>Wykonanie dokumentacji projektowej</t>
  </si>
  <si>
    <t>Dostawa i montaż  technologii  kotłowni  kocioł  na  pelet  drzewny  kondensacyjny 60kW  z  układem  podawania  pneumatyczno-ślimkowym zasobnik  buforowy  1000l, zasobnik c.w.u.  500l.   Wraz z instalacją załadunku  do  magazynu paliwa systemem pneumatycznym</t>
  </si>
  <si>
    <t>Modernizacja dachu - wymiana połaci dachowej ze względu
na technologię docieplenia stropu poddasza</t>
  </si>
  <si>
    <t>Budowa instalacji  PV mocy  6,80Wp składającej się z min 20 modułów o mocy  nie mniej niż 400 Wp</t>
  </si>
  <si>
    <t>Ocieplenie   ścian  powyżej  gruntu powierzchnia 415m2 materiałem izolacyjnym o grubości  14cm współczynniku λ=0,032 W/m2K wraz z warstwą  zbrojoną oraz warstwą  wykończeniową  z tynku akrylowego. (remont balkonów)</t>
  </si>
  <si>
    <t xml:space="preserve">Ocieplenie   ścian  poniżej  gruntu powierzchnia 110m2 materiałem izolacyjnym o grubości  9cm współczynniku λ=0,032 W/m2k </t>
  </si>
  <si>
    <t>Docieplenie stropu powierzchnia 175m2 materiałem izolacyjnym o grubości  21cm współczynniku λ=0,032 W/m2K .</t>
  </si>
  <si>
    <r>
      <t>Wymiana okien zewnętrznych 22szt.  powierzchnia 68m</t>
    </r>
    <r>
      <rPr>
        <vertAlign val="superscript"/>
        <sz val="8"/>
        <color rgb="FF000000"/>
        <rFont val="Calibri"/>
        <family val="2"/>
        <charset val="238"/>
      </rPr>
      <t>2</t>
    </r>
    <r>
      <rPr>
        <sz val="8"/>
        <color rgb="FF000000"/>
        <rFont val="Calibri"/>
        <family val="2"/>
        <charset val="238"/>
      </rPr>
      <t xml:space="preserve">  o współczynniku przenikania 0,9W/m2*K</t>
    </r>
  </si>
  <si>
    <t>Wymiana drzwi  1 szt.  powierzchnia 2,2m2  o współczynniku przenikania 1,3W/m2*K</t>
  </si>
  <si>
    <t xml:space="preserve">Mernizacja stropodachu -  Budowa dachu - konstrukcja drewniana z poszyciem z blachy powlekanej trapezowej T-35 </t>
  </si>
  <si>
    <t>Budowę węzła ciepłowniczego w budynku Komorów 30 do decyzji Projektanta i Inwestora na etapie wykonania projektu, bezwzględnie wymagane opomiarowanie indywidualne odbiorców ciepła poprzez liczniki ciepła.</t>
  </si>
  <si>
    <t xml:space="preserve">Wymiana instalacji grzewczej w budynku w tym poziome przewody rozdzielcze, piony budowa szafek rozdzielaczy i pomiaru ciepła, wymiana grzejników oraz instalacja głowic termostatycznych 22szt. W tym  4 łazienkowe. Izolacja przewodów w kondygnacji piwnicznej - nieogrzewanej </t>
  </si>
  <si>
    <t>Szacunkowe zestawienie kosztów zadania 
pn. "Kompleksowa Termomodernizacja Budynku Dziennego Domu
Senior + i budynku mieszkalnego w Komorowie. Komorów 29,30"</t>
  </si>
  <si>
    <t>Szacunkowe zestawienie kosztów zadania 
pn. "Wymiana źródła ciepła i modernizacja systemu dystrybucji ciepła w kotłowni przy budynku
Urzędu Gminy w Wieniawie"</t>
  </si>
  <si>
    <t xml:space="preserve">Demontaż istniejącego zasobnika buforowego i otwartego naczynia wzbiorczego wraz z utylizacją (wysokość 10m, średnica 2,5m), z odzyskaniem konstrukcji wsporczej kominów wykorzystujących zasobnik buforowy jako konstrukcję wsporczą. </t>
  </si>
  <si>
    <t xml:space="preserve">Budowa ściany oddzielającej w przestrzeni istniejącego magazynu paliwa EI120 (wyznaczająca przestrzeń pomieszczenia technologii hydrauliki), konstrukcja żelbetowa, grubość wynikająca z obliczeń statycznych i konstrukcyjnych uwzględniająca parcie materiału składowanego w przestrzeni drabin podających. </t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</si>
  <si>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</si>
  <si>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t>Wykonanie otworu w podłodze pomieszczenia technologii hydrauliki do przeprowadzenia podajników do kotłów, głębokość 1,2m</t>
  </si>
  <si>
    <t xml:space="preserve">Budowa ściany oddzielającej w przestrzeni istniejącego magazynu paliwa (oddzielająca halę od podłogi hydraulicznej o wysokości ok. 1,5m), konstrukcja żelbetowa, grubość wynikająca z obliczeń statycznych i konstrukcyjnych uwzględniająca parcie materiału składowanego w przestrzeni drabin podających. </t>
  </si>
  <si>
    <t xml:space="preserve">Układ hydrauliczny nowego źródła ciepła wraz z niezbedną armaturą i urządzeniami </t>
  </si>
  <si>
    <t xml:space="preserve">Układ wentylacji nawiewno-wywiewnej zgodnej z aktualnie obowiązującymi przepisami dla kotłowni i urządzeń pomocniczych </t>
  </si>
  <si>
    <t xml:space="preserve">Instalacja elektryczna dla kotłowni i urządzeń wytwarzajacych energię </t>
  </si>
  <si>
    <t xml:space="preserve">kpl. </t>
  </si>
  <si>
    <t xml:space="preserve">Wyłożenie podłogi okładziną gresową </t>
  </si>
  <si>
    <t xml:space="preserve">Wyłożenie ścian okładziną ceramiczną do wysokości 2m wraz z przygotowaniem powierzchni </t>
  </si>
  <si>
    <t xml:space="preserve">Malowanie farbą emulsyjną ścian powyżej wysokości 2m </t>
  </si>
  <si>
    <t xml:space="preserve">Instalacja liczników energii cieplnej mierzących ilość wyprodukowanej energii dla każdego kotła osobno oraz sumarycznej ilości ciepła wypływającej siecią na zewnątrz na potrzeby odbiorców i potrzeb własnych kotłowni </t>
  </si>
  <si>
    <r>
      <t>Dostawa i montaż pomp obiegowych sieciowych o wydajności V=50m</t>
    </r>
    <r>
      <rPr>
        <vertAlign val="superscript"/>
        <sz val="11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>/h i wysokości podnoszenia h=2,0 bar</t>
    </r>
  </si>
  <si>
    <t>Dostosowanie automatyki istniejącego systemu dystrubucji ciepła do nowej technologii kotłów biomasowych</t>
  </si>
  <si>
    <t>Budowa nowego odcinka sieci ciepłowniczej pomiędzy pomieszczeniem istniejącej kotłowni (Urząd Gminy), a Gminnym Ośrodkiem Kultury i Sportu. Standard wykonania sieci preizolowanej zgodnie z odnośnymi warunkami technicznymi i normami branżowymi średnica przewidzianego odcinka do wykonania DN32, długość ok. 19 mb</t>
  </si>
  <si>
    <t>Budowa nowego odcinka sieci ciepłowniczej pomiędzy pomieszczeniem piwnicznym – garaż (Urząd Gminy), a pomieszczeniem węzła ciepłowniczego w budynku Przedszkola. Standard wykonania sieci preizolowanej zgodnie z odnośnymi warunkami technicznymi i normami branżowymi średnica przewidzianego odcinka do wykonania DN50, długość ok. 24 mb.</t>
  </si>
  <si>
    <t>Budowa nowego odcinka sieci ciepłowniczej pomiędzy pomieszczeniem piwnicznym – kotłownia (Urząd Gminy), a pomieszczeniem piwnicznym – garaż (Urząd Gminy). Standard wykonania ciepłociągu zgodnie z odnośnymi warunkami technicznymi i normami branżowymi średnica przewidzianego odcinka do wykonania DN50, długość ok. 49 mb, rurociąg prowadzony po wierzchu ścian na konsolach wsporczych po trasie istniejącego rurociągu.</t>
  </si>
  <si>
    <t>Dostawa, montaż i uruchomienie węzła ciepłowniczego jednofunkcyjnego o mocy grzewczej c.o. 40 kW dla budynku Gminnego Ośrodka Kultury i Sportu (GOKiS) ul. Kochanowskiego 82 działka nr 87</t>
  </si>
  <si>
    <t>Dostawa, montaż i uruchomienie węzła ciepłowniczego jednofunkcyjnego o mocy grzewczej c.o. 30 kW dla budynku Apteki ul. Kochanowskiego 86 działka nr 86/9</t>
  </si>
  <si>
    <t>Dostawa, montaż i uruchomienie węzła ciepłowniczego dwufunkcyjnego o mocy grzewczej c.o./c.w.u. 50/30 kW dla budynku prywatnego (Witex) ul. Kochanowskiego 90 działka nr 88</t>
  </si>
  <si>
    <t>Modernizacja byłej kotłowni w podpiwniczeniu budynku urzędu Gminy do instalacji węzła z poz. 32 Tab. 5</t>
  </si>
  <si>
    <t>Budowa instalacji OZE w postaci układu Płyt Fotowoltaicznych on-grid o mocy całkowitej 15,0kWp składający się z paneli o mocy jednostkowej nie mniej niż 40Wp zabudowanych na dachu budynku Hali Magazynowej kotłowni na konstrukcji wsporczej.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</si>
</sst>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vertAlign val="superscript"/>
      <sz val="8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vertAlign val="superscript"/>
      <sz val="10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</font>
    <font>
      <vertAlign val="superscript"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4" fontId="0" fillId="0" borderId="0" xfId="0" applyNumberFormat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0" fillId="0" borderId="0" xfId="0" applyAlignment="1" applyProtection="1">
      <alignment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4" fontId="8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8" fillId="0" borderId="1" xfId="0" applyNumberFormat="1" applyFont="1" applyBorder="1" applyAlignment="1">
      <alignment horizontal="right" vertical="center"/>
    </xf>
    <xf numFmtId="4" fontId="0" fillId="0" borderId="0" xfId="0" applyNumberFormat="1" applyAlignment="1" applyProtection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4" fontId="3" fillId="0" borderId="1" xfId="0" applyNumberFormat="1" applyFon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B0A9A-334F-42BB-9A36-EEA83F558500}">
  <dimension ref="A1:G51"/>
  <sheetViews>
    <sheetView view="pageBreakPreview" topLeftCell="A42" zoomScale="160" zoomScaleNormal="100" zoomScaleSheetLayoutView="160" workbookViewId="0">
      <selection activeCell="B45" sqref="B45"/>
    </sheetView>
  </sheetViews>
  <sheetFormatPr defaultRowHeight="15" x14ac:dyDescent="0.25"/>
  <cols>
    <col min="1" max="1" width="3.28515625" style="2" customWidth="1"/>
    <col min="2" max="2" width="43.140625" style="18" customWidth="1"/>
    <col min="3" max="3" width="4" style="2" customWidth="1"/>
    <col min="4" max="4" width="4" style="1" customWidth="1"/>
    <col min="5" max="5" width="9.140625" style="28"/>
    <col min="6" max="6" width="11.5703125" style="28" customWidth="1"/>
    <col min="7" max="7" width="12" style="28" customWidth="1"/>
    <col min="8" max="16384" width="9.140625" style="1"/>
  </cols>
  <sheetData>
    <row r="1" spans="1:7" ht="48" customHeight="1" x14ac:dyDescent="0.25">
      <c r="A1" s="34" t="s">
        <v>74</v>
      </c>
      <c r="B1" s="34"/>
      <c r="C1" s="34"/>
      <c r="D1" s="34"/>
      <c r="E1" s="34"/>
      <c r="F1" s="34"/>
      <c r="G1" s="34"/>
    </row>
    <row r="2" spans="1:7" x14ac:dyDescent="0.25">
      <c r="A2" s="5"/>
      <c r="B2" s="12"/>
      <c r="C2" s="5"/>
      <c r="D2" s="6"/>
      <c r="E2" s="23"/>
      <c r="F2" s="23"/>
      <c r="G2" s="23"/>
    </row>
    <row r="3" spans="1:7" ht="33.75" x14ac:dyDescent="0.25">
      <c r="A3" s="19" t="s">
        <v>0</v>
      </c>
      <c r="B3" s="20" t="s">
        <v>1</v>
      </c>
      <c r="C3" s="20" t="s">
        <v>2</v>
      </c>
      <c r="D3" s="20" t="s">
        <v>3</v>
      </c>
      <c r="E3" s="3" t="s">
        <v>23</v>
      </c>
      <c r="F3" s="8" t="s">
        <v>24</v>
      </c>
      <c r="G3" s="8" t="s">
        <v>25</v>
      </c>
    </row>
    <row r="4" spans="1:7" ht="45" x14ac:dyDescent="0.25">
      <c r="A4" s="30">
        <v>1</v>
      </c>
      <c r="B4" s="35" t="s">
        <v>40</v>
      </c>
      <c r="C4" s="36" t="s">
        <v>38</v>
      </c>
      <c r="D4" s="36">
        <v>2</v>
      </c>
      <c r="E4" s="33"/>
      <c r="F4" s="31">
        <f>ROUND(D4*E4,2)</f>
        <v>0</v>
      </c>
      <c r="G4" s="31">
        <f>ROUND(F4*1.23,2)</f>
        <v>0</v>
      </c>
    </row>
    <row r="5" spans="1:7" ht="69.75" customHeight="1" x14ac:dyDescent="0.25">
      <c r="A5" s="30">
        <v>2</v>
      </c>
      <c r="B5" s="35" t="s">
        <v>75</v>
      </c>
      <c r="C5" s="36" t="s">
        <v>38</v>
      </c>
      <c r="D5" s="36">
        <v>1</v>
      </c>
      <c r="E5" s="33"/>
      <c r="F5" s="31">
        <f>ROUND(D5*E5,2)</f>
        <v>0</v>
      </c>
      <c r="G5" s="31">
        <f t="shared" ref="G5:G45" si="0">ROUND(F5*1.23,2)</f>
        <v>0</v>
      </c>
    </row>
    <row r="6" spans="1:7" ht="105" customHeight="1" x14ac:dyDescent="0.25">
      <c r="A6" s="30">
        <v>3</v>
      </c>
      <c r="B6" s="35" t="s">
        <v>76</v>
      </c>
      <c r="C6" s="36" t="s">
        <v>77</v>
      </c>
      <c r="D6" s="36">
        <v>42</v>
      </c>
      <c r="E6" s="33"/>
      <c r="F6" s="31">
        <f t="shared" ref="F6:F45" si="1">ROUND(D6*E6,2)</f>
        <v>0</v>
      </c>
      <c r="G6" s="31">
        <f t="shared" si="0"/>
        <v>0</v>
      </c>
    </row>
    <row r="7" spans="1:7" ht="45" x14ac:dyDescent="0.25">
      <c r="A7" s="30">
        <v>4</v>
      </c>
      <c r="B7" s="35" t="s">
        <v>78</v>
      </c>
      <c r="C7" s="36" t="s">
        <v>77</v>
      </c>
      <c r="D7" s="36">
        <v>14</v>
      </c>
      <c r="E7" s="33"/>
      <c r="F7" s="31">
        <f t="shared" si="1"/>
        <v>0</v>
      </c>
      <c r="G7" s="31">
        <f t="shared" si="0"/>
        <v>0</v>
      </c>
    </row>
    <row r="8" spans="1:7" ht="75" x14ac:dyDescent="0.25">
      <c r="A8" s="30">
        <v>5</v>
      </c>
      <c r="B8" s="35" t="s">
        <v>41</v>
      </c>
      <c r="C8" s="36" t="s">
        <v>77</v>
      </c>
      <c r="D8" s="36">
        <v>45</v>
      </c>
      <c r="E8" s="33"/>
      <c r="F8" s="31">
        <f t="shared" si="1"/>
        <v>0</v>
      </c>
      <c r="G8" s="31">
        <f t="shared" si="0"/>
        <v>0</v>
      </c>
    </row>
    <row r="9" spans="1:7" ht="101.25" customHeight="1" x14ac:dyDescent="0.25">
      <c r="A9" s="30">
        <v>6</v>
      </c>
      <c r="B9" s="35" t="s">
        <v>79</v>
      </c>
      <c r="C9" s="36" t="s">
        <v>39</v>
      </c>
      <c r="D9" s="36">
        <v>14</v>
      </c>
      <c r="E9" s="33"/>
      <c r="F9" s="31">
        <f t="shared" si="1"/>
        <v>0</v>
      </c>
      <c r="G9" s="31">
        <f t="shared" si="0"/>
        <v>0</v>
      </c>
    </row>
    <row r="10" spans="1:7" ht="45" x14ac:dyDescent="0.25">
      <c r="A10" s="30">
        <v>7</v>
      </c>
      <c r="B10" s="35" t="s">
        <v>42</v>
      </c>
      <c r="C10" s="36" t="s">
        <v>38</v>
      </c>
      <c r="D10" s="36">
        <v>1</v>
      </c>
      <c r="E10" s="33"/>
      <c r="F10" s="31">
        <f t="shared" si="1"/>
        <v>0</v>
      </c>
      <c r="G10" s="31">
        <f t="shared" si="0"/>
        <v>0</v>
      </c>
    </row>
    <row r="11" spans="1:7" ht="30" x14ac:dyDescent="0.25">
      <c r="A11" s="30">
        <v>8</v>
      </c>
      <c r="B11" s="35" t="s">
        <v>43</v>
      </c>
      <c r="C11" s="36" t="s">
        <v>77</v>
      </c>
      <c r="D11" s="36">
        <v>37</v>
      </c>
      <c r="E11" s="33"/>
      <c r="F11" s="31">
        <f t="shared" si="1"/>
        <v>0</v>
      </c>
      <c r="G11" s="31">
        <f t="shared" si="0"/>
        <v>0</v>
      </c>
    </row>
    <row r="12" spans="1:7" ht="45" x14ac:dyDescent="0.25">
      <c r="A12" s="30">
        <v>9</v>
      </c>
      <c r="B12" s="35" t="s">
        <v>44</v>
      </c>
      <c r="C12" s="36" t="s">
        <v>77</v>
      </c>
      <c r="D12" s="36">
        <v>2</v>
      </c>
      <c r="E12" s="33"/>
      <c r="F12" s="31">
        <f t="shared" si="1"/>
        <v>0</v>
      </c>
      <c r="G12" s="31">
        <f t="shared" si="0"/>
        <v>0</v>
      </c>
    </row>
    <row r="13" spans="1:7" ht="45" x14ac:dyDescent="0.25">
      <c r="A13" s="30">
        <v>10</v>
      </c>
      <c r="B13" s="35" t="s">
        <v>45</v>
      </c>
      <c r="C13" s="36" t="s">
        <v>38</v>
      </c>
      <c r="D13" s="36">
        <v>1</v>
      </c>
      <c r="E13" s="33"/>
      <c r="F13" s="31">
        <f t="shared" si="1"/>
        <v>0</v>
      </c>
      <c r="G13" s="31">
        <f t="shared" si="0"/>
        <v>0</v>
      </c>
    </row>
    <row r="14" spans="1:7" ht="57" customHeight="1" x14ac:dyDescent="0.25">
      <c r="A14" s="30">
        <v>11</v>
      </c>
      <c r="B14" s="35" t="s">
        <v>46</v>
      </c>
      <c r="C14" s="36" t="s">
        <v>77</v>
      </c>
      <c r="D14" s="36">
        <v>3</v>
      </c>
      <c r="E14" s="33"/>
      <c r="F14" s="31">
        <f t="shared" si="1"/>
        <v>0</v>
      </c>
      <c r="G14" s="31">
        <f t="shared" si="0"/>
        <v>0</v>
      </c>
    </row>
    <row r="15" spans="1:7" ht="45" x14ac:dyDescent="0.25">
      <c r="A15" s="30">
        <v>12</v>
      </c>
      <c r="B15" s="35" t="s">
        <v>47</v>
      </c>
      <c r="C15" s="36" t="s">
        <v>38</v>
      </c>
      <c r="D15" s="36">
        <v>1</v>
      </c>
      <c r="E15" s="33"/>
      <c r="F15" s="31">
        <f t="shared" si="1"/>
        <v>0</v>
      </c>
      <c r="G15" s="31">
        <f t="shared" si="0"/>
        <v>0</v>
      </c>
    </row>
    <row r="16" spans="1:7" ht="60" x14ac:dyDescent="0.25">
      <c r="A16" s="30">
        <v>13</v>
      </c>
      <c r="B16" s="35" t="s">
        <v>48</v>
      </c>
      <c r="C16" s="36" t="s">
        <v>4</v>
      </c>
      <c r="D16" s="36">
        <v>2</v>
      </c>
      <c r="E16" s="33"/>
      <c r="F16" s="31">
        <f t="shared" si="1"/>
        <v>0</v>
      </c>
      <c r="G16" s="31">
        <f t="shared" si="0"/>
        <v>0</v>
      </c>
    </row>
    <row r="17" spans="1:7" ht="75" x14ac:dyDescent="0.25">
      <c r="A17" s="30">
        <v>14</v>
      </c>
      <c r="B17" s="35" t="s">
        <v>49</v>
      </c>
      <c r="C17" s="36" t="s">
        <v>4</v>
      </c>
      <c r="D17" s="36">
        <v>1</v>
      </c>
      <c r="E17" s="33"/>
      <c r="F17" s="31">
        <f t="shared" si="1"/>
        <v>0</v>
      </c>
      <c r="G17" s="31">
        <f t="shared" si="0"/>
        <v>0</v>
      </c>
    </row>
    <row r="18" spans="1:7" ht="30" x14ac:dyDescent="0.25">
      <c r="A18" s="30">
        <v>15</v>
      </c>
      <c r="B18" s="35" t="s">
        <v>80</v>
      </c>
      <c r="C18" s="36" t="s">
        <v>4</v>
      </c>
      <c r="D18" s="36">
        <v>1</v>
      </c>
      <c r="E18" s="33"/>
      <c r="F18" s="31">
        <f t="shared" si="1"/>
        <v>0</v>
      </c>
      <c r="G18" s="31">
        <f t="shared" si="0"/>
        <v>0</v>
      </c>
    </row>
    <row r="19" spans="1:7" ht="48" customHeight="1" x14ac:dyDescent="0.25">
      <c r="A19" s="30">
        <v>16</v>
      </c>
      <c r="B19" s="35" t="s">
        <v>50</v>
      </c>
      <c r="C19" s="36" t="s">
        <v>4</v>
      </c>
      <c r="D19" s="36">
        <v>1</v>
      </c>
      <c r="E19" s="33"/>
      <c r="F19" s="31">
        <f t="shared" si="1"/>
        <v>0</v>
      </c>
      <c r="G19" s="31">
        <f t="shared" si="0"/>
        <v>0</v>
      </c>
    </row>
    <row r="20" spans="1:7" ht="42" customHeight="1" x14ac:dyDescent="0.25">
      <c r="A20" s="30">
        <v>17</v>
      </c>
      <c r="B20" s="35" t="s">
        <v>81</v>
      </c>
      <c r="C20" s="36" t="s">
        <v>4</v>
      </c>
      <c r="D20" s="36">
        <v>1</v>
      </c>
      <c r="E20" s="33"/>
      <c r="F20" s="31">
        <f t="shared" si="1"/>
        <v>0</v>
      </c>
      <c r="G20" s="31">
        <f t="shared" si="0"/>
        <v>0</v>
      </c>
    </row>
    <row r="21" spans="1:7" ht="30" x14ac:dyDescent="0.25">
      <c r="A21" s="30">
        <v>18</v>
      </c>
      <c r="B21" s="35" t="s">
        <v>82</v>
      </c>
      <c r="C21" s="36" t="s">
        <v>83</v>
      </c>
      <c r="D21" s="36">
        <v>1</v>
      </c>
      <c r="E21" s="33"/>
      <c r="F21" s="31">
        <f t="shared" si="1"/>
        <v>0</v>
      </c>
      <c r="G21" s="31">
        <f t="shared" si="0"/>
        <v>0</v>
      </c>
    </row>
    <row r="22" spans="1:7" ht="17.25" x14ac:dyDescent="0.25">
      <c r="A22" s="30">
        <v>19</v>
      </c>
      <c r="B22" s="35" t="s">
        <v>84</v>
      </c>
      <c r="C22" s="36" t="s">
        <v>77</v>
      </c>
      <c r="D22" s="36">
        <v>100</v>
      </c>
      <c r="E22" s="33"/>
      <c r="F22" s="31">
        <f t="shared" si="1"/>
        <v>0</v>
      </c>
      <c r="G22" s="31">
        <f t="shared" si="0"/>
        <v>0</v>
      </c>
    </row>
    <row r="23" spans="1:7" ht="29.25" customHeight="1" x14ac:dyDescent="0.25">
      <c r="A23" s="30">
        <v>20</v>
      </c>
      <c r="B23" s="35" t="s">
        <v>85</v>
      </c>
      <c r="C23" s="36" t="s">
        <v>77</v>
      </c>
      <c r="D23" s="36">
        <v>100</v>
      </c>
      <c r="E23" s="33"/>
      <c r="F23" s="31">
        <f t="shared" si="1"/>
        <v>0</v>
      </c>
      <c r="G23" s="31">
        <f t="shared" si="0"/>
        <v>0</v>
      </c>
    </row>
    <row r="24" spans="1:7" ht="42" customHeight="1" x14ac:dyDescent="0.25">
      <c r="A24" s="30">
        <v>21</v>
      </c>
      <c r="B24" s="35" t="s">
        <v>51</v>
      </c>
      <c r="C24" s="36" t="s">
        <v>4</v>
      </c>
      <c r="D24" s="36">
        <v>1</v>
      </c>
      <c r="E24" s="33"/>
      <c r="F24" s="31">
        <f t="shared" si="1"/>
        <v>0</v>
      </c>
      <c r="G24" s="31">
        <f t="shared" si="0"/>
        <v>0</v>
      </c>
    </row>
    <row r="25" spans="1:7" ht="30" x14ac:dyDescent="0.25">
      <c r="A25" s="30">
        <v>22</v>
      </c>
      <c r="B25" s="35" t="s">
        <v>86</v>
      </c>
      <c r="C25" s="36" t="s">
        <v>77</v>
      </c>
      <c r="D25" s="36">
        <v>120</v>
      </c>
      <c r="E25" s="33"/>
      <c r="F25" s="31">
        <f t="shared" si="1"/>
        <v>0</v>
      </c>
      <c r="G25" s="31">
        <f t="shared" si="0"/>
        <v>0</v>
      </c>
    </row>
    <row r="26" spans="1:7" ht="73.5" customHeight="1" x14ac:dyDescent="0.25">
      <c r="A26" s="30">
        <v>23</v>
      </c>
      <c r="B26" s="37" t="s">
        <v>87</v>
      </c>
      <c r="C26" s="36" t="s">
        <v>83</v>
      </c>
      <c r="D26" s="38">
        <v>4</v>
      </c>
      <c r="E26" s="33"/>
      <c r="F26" s="31">
        <f t="shared" si="1"/>
        <v>0</v>
      </c>
      <c r="G26" s="31">
        <f t="shared" si="0"/>
        <v>0</v>
      </c>
    </row>
    <row r="27" spans="1:7" ht="47.25" x14ac:dyDescent="0.25">
      <c r="A27" s="30">
        <v>24</v>
      </c>
      <c r="B27" s="37" t="s">
        <v>88</v>
      </c>
      <c r="C27" s="38" t="s">
        <v>38</v>
      </c>
      <c r="D27" s="38">
        <v>2</v>
      </c>
      <c r="E27" s="33"/>
      <c r="F27" s="31">
        <f t="shared" si="1"/>
        <v>0</v>
      </c>
      <c r="G27" s="31">
        <f t="shared" si="0"/>
        <v>0</v>
      </c>
    </row>
    <row r="28" spans="1:7" ht="30" x14ac:dyDescent="0.25">
      <c r="A28" s="30">
        <v>25</v>
      </c>
      <c r="B28" s="37" t="s">
        <v>52</v>
      </c>
      <c r="C28" s="38" t="s">
        <v>38</v>
      </c>
      <c r="D28" s="38">
        <v>2</v>
      </c>
      <c r="E28" s="33"/>
      <c r="F28" s="31">
        <f t="shared" si="1"/>
        <v>0</v>
      </c>
      <c r="G28" s="31">
        <f t="shared" si="0"/>
        <v>0</v>
      </c>
    </row>
    <row r="29" spans="1:7" ht="45" x14ac:dyDescent="0.25">
      <c r="A29" s="30">
        <v>26</v>
      </c>
      <c r="B29" s="35" t="s">
        <v>89</v>
      </c>
      <c r="C29" s="36" t="s">
        <v>83</v>
      </c>
      <c r="D29" s="36">
        <v>1</v>
      </c>
      <c r="E29" s="33"/>
      <c r="F29" s="31">
        <f t="shared" si="1"/>
        <v>0</v>
      </c>
      <c r="G29" s="31">
        <f t="shared" si="0"/>
        <v>0</v>
      </c>
    </row>
    <row r="30" spans="1:7" ht="104.25" customHeight="1" x14ac:dyDescent="0.25">
      <c r="A30" s="30">
        <v>27</v>
      </c>
      <c r="B30" s="35" t="s">
        <v>90</v>
      </c>
      <c r="C30" s="36" t="s">
        <v>39</v>
      </c>
      <c r="D30" s="36">
        <v>19</v>
      </c>
      <c r="E30" s="33"/>
      <c r="F30" s="31">
        <f t="shared" si="1"/>
        <v>0</v>
      </c>
      <c r="G30" s="31">
        <f t="shared" si="0"/>
        <v>0</v>
      </c>
    </row>
    <row r="31" spans="1:7" ht="117" customHeight="1" x14ac:dyDescent="0.25">
      <c r="A31" s="30">
        <v>28</v>
      </c>
      <c r="B31" s="35" t="s">
        <v>91</v>
      </c>
      <c r="C31" s="36" t="s">
        <v>39</v>
      </c>
      <c r="D31" s="36">
        <v>24</v>
      </c>
      <c r="E31" s="33"/>
      <c r="F31" s="31">
        <f t="shared" si="1"/>
        <v>0</v>
      </c>
      <c r="G31" s="31">
        <f t="shared" si="0"/>
        <v>0</v>
      </c>
    </row>
    <row r="32" spans="1:7" ht="151.5" customHeight="1" x14ac:dyDescent="0.25">
      <c r="A32" s="30">
        <v>29</v>
      </c>
      <c r="B32" s="35" t="s">
        <v>92</v>
      </c>
      <c r="C32" s="36" t="s">
        <v>39</v>
      </c>
      <c r="D32" s="36">
        <v>49</v>
      </c>
      <c r="E32" s="33"/>
      <c r="F32" s="31">
        <f t="shared" si="1"/>
        <v>0</v>
      </c>
      <c r="G32" s="31">
        <f t="shared" si="0"/>
        <v>0</v>
      </c>
    </row>
    <row r="33" spans="1:7" ht="75" x14ac:dyDescent="0.25">
      <c r="A33" s="30">
        <v>30</v>
      </c>
      <c r="B33" s="35" t="s">
        <v>53</v>
      </c>
      <c r="C33" s="36" t="s">
        <v>83</v>
      </c>
      <c r="D33" s="36">
        <v>1</v>
      </c>
      <c r="E33" s="33"/>
      <c r="F33" s="31">
        <f t="shared" si="1"/>
        <v>0</v>
      </c>
      <c r="G33" s="31">
        <f t="shared" si="0"/>
        <v>0</v>
      </c>
    </row>
    <row r="34" spans="1:7" ht="75" x14ac:dyDescent="0.25">
      <c r="A34" s="30">
        <v>31</v>
      </c>
      <c r="B34" s="35" t="s">
        <v>93</v>
      </c>
      <c r="C34" s="36" t="s">
        <v>83</v>
      </c>
      <c r="D34" s="36">
        <v>1</v>
      </c>
      <c r="E34" s="33"/>
      <c r="F34" s="31">
        <f t="shared" si="1"/>
        <v>0</v>
      </c>
      <c r="G34" s="31">
        <f t="shared" si="0"/>
        <v>0</v>
      </c>
    </row>
    <row r="35" spans="1:7" ht="60" x14ac:dyDescent="0.25">
      <c r="A35" s="30">
        <v>32</v>
      </c>
      <c r="B35" s="35" t="s">
        <v>54</v>
      </c>
      <c r="C35" s="36" t="s">
        <v>83</v>
      </c>
      <c r="D35" s="36">
        <v>1</v>
      </c>
      <c r="E35" s="33"/>
      <c r="F35" s="31">
        <f t="shared" si="1"/>
        <v>0</v>
      </c>
      <c r="G35" s="31">
        <f t="shared" si="0"/>
        <v>0</v>
      </c>
    </row>
    <row r="36" spans="1:7" ht="60" customHeight="1" x14ac:dyDescent="0.25">
      <c r="A36" s="30">
        <v>33</v>
      </c>
      <c r="B36" s="35" t="s">
        <v>55</v>
      </c>
      <c r="C36" s="36" t="s">
        <v>83</v>
      </c>
      <c r="D36" s="36">
        <v>1</v>
      </c>
      <c r="E36" s="33"/>
      <c r="F36" s="31">
        <f t="shared" si="1"/>
        <v>0</v>
      </c>
      <c r="G36" s="31">
        <f t="shared" si="0"/>
        <v>0</v>
      </c>
    </row>
    <row r="37" spans="1:7" ht="60" x14ac:dyDescent="0.25">
      <c r="A37" s="30">
        <v>34</v>
      </c>
      <c r="B37" s="35" t="s">
        <v>94</v>
      </c>
      <c r="C37" s="36" t="s">
        <v>83</v>
      </c>
      <c r="D37" s="36">
        <v>1</v>
      </c>
      <c r="E37" s="33"/>
      <c r="F37" s="31">
        <f t="shared" si="1"/>
        <v>0</v>
      </c>
      <c r="G37" s="31">
        <f t="shared" si="0"/>
        <v>0</v>
      </c>
    </row>
    <row r="38" spans="1:7" ht="58.5" customHeight="1" x14ac:dyDescent="0.25">
      <c r="A38" s="30">
        <v>35</v>
      </c>
      <c r="B38" s="35" t="s">
        <v>95</v>
      </c>
      <c r="C38" s="36" t="s">
        <v>83</v>
      </c>
      <c r="D38" s="36">
        <v>1</v>
      </c>
      <c r="E38" s="33"/>
      <c r="F38" s="31">
        <f t="shared" si="1"/>
        <v>0</v>
      </c>
      <c r="G38" s="31">
        <f t="shared" si="0"/>
        <v>0</v>
      </c>
    </row>
    <row r="39" spans="1:7" ht="60" customHeight="1" x14ac:dyDescent="0.25">
      <c r="A39" s="30">
        <v>36</v>
      </c>
      <c r="B39" s="35" t="s">
        <v>56</v>
      </c>
      <c r="C39" s="36" t="s">
        <v>83</v>
      </c>
      <c r="D39" s="36">
        <v>1</v>
      </c>
      <c r="E39" s="33"/>
      <c r="F39" s="31">
        <f t="shared" si="1"/>
        <v>0</v>
      </c>
      <c r="G39" s="31">
        <f t="shared" si="0"/>
        <v>0</v>
      </c>
    </row>
    <row r="40" spans="1:7" ht="61.5" customHeight="1" x14ac:dyDescent="0.25">
      <c r="A40" s="30">
        <v>37</v>
      </c>
      <c r="B40" s="39" t="s">
        <v>57</v>
      </c>
      <c r="C40" s="36" t="s">
        <v>83</v>
      </c>
      <c r="D40" s="36">
        <v>1</v>
      </c>
      <c r="E40" s="33"/>
      <c r="F40" s="31">
        <f t="shared" si="1"/>
        <v>0</v>
      </c>
      <c r="G40" s="31">
        <f t="shared" si="0"/>
        <v>0</v>
      </c>
    </row>
    <row r="41" spans="1:7" ht="60.75" customHeight="1" x14ac:dyDescent="0.25">
      <c r="A41" s="30">
        <v>38</v>
      </c>
      <c r="B41" s="35" t="s">
        <v>58</v>
      </c>
      <c r="C41" s="36" t="s">
        <v>83</v>
      </c>
      <c r="D41" s="36">
        <v>1</v>
      </c>
      <c r="E41" s="33"/>
      <c r="F41" s="31">
        <f t="shared" si="1"/>
        <v>0</v>
      </c>
      <c r="G41" s="31">
        <f t="shared" si="0"/>
        <v>0</v>
      </c>
    </row>
    <row r="42" spans="1:7" ht="57" customHeight="1" x14ac:dyDescent="0.25">
      <c r="A42" s="30">
        <v>39</v>
      </c>
      <c r="B42" s="35" t="s">
        <v>59</v>
      </c>
      <c r="C42" s="36" t="s">
        <v>83</v>
      </c>
      <c r="D42" s="36">
        <v>1</v>
      </c>
      <c r="E42" s="33"/>
      <c r="F42" s="31">
        <f t="shared" si="1"/>
        <v>0</v>
      </c>
      <c r="G42" s="31">
        <f t="shared" si="0"/>
        <v>0</v>
      </c>
    </row>
    <row r="43" spans="1:7" ht="45" x14ac:dyDescent="0.25">
      <c r="A43" s="30">
        <v>40</v>
      </c>
      <c r="B43" s="35" t="s">
        <v>96</v>
      </c>
      <c r="C43" s="36" t="s">
        <v>83</v>
      </c>
      <c r="D43" s="36">
        <v>1</v>
      </c>
      <c r="E43" s="33"/>
      <c r="F43" s="31">
        <f t="shared" si="1"/>
        <v>0</v>
      </c>
      <c r="G43" s="31">
        <f t="shared" si="0"/>
        <v>0</v>
      </c>
    </row>
    <row r="44" spans="1:7" ht="85.5" customHeight="1" x14ac:dyDescent="0.25">
      <c r="A44" s="30">
        <v>41</v>
      </c>
      <c r="B44" s="35" t="s">
        <v>97</v>
      </c>
      <c r="C44" s="36" t="s">
        <v>83</v>
      </c>
      <c r="D44" s="36">
        <v>1</v>
      </c>
      <c r="E44" s="33"/>
      <c r="F44" s="31">
        <f t="shared" si="1"/>
        <v>0</v>
      </c>
      <c r="G44" s="31">
        <f t="shared" si="0"/>
        <v>0</v>
      </c>
    </row>
    <row r="45" spans="1:7" ht="90" customHeight="1" x14ac:dyDescent="0.25">
      <c r="A45" s="30">
        <v>42</v>
      </c>
      <c r="B45" s="35" t="s">
        <v>60</v>
      </c>
      <c r="C45" s="36" t="s">
        <v>83</v>
      </c>
      <c r="D45" s="36">
        <v>1</v>
      </c>
      <c r="E45" s="33"/>
      <c r="F45" s="31">
        <f t="shared" si="1"/>
        <v>0</v>
      </c>
      <c r="G45" s="31">
        <f t="shared" si="0"/>
        <v>0</v>
      </c>
    </row>
    <row r="46" spans="1:7" s="14" customFormat="1" ht="11.25" x14ac:dyDescent="0.25">
      <c r="A46" s="13"/>
      <c r="B46" s="21"/>
      <c r="C46" s="13"/>
      <c r="E46" s="29"/>
      <c r="F46" s="32" t="s">
        <v>22</v>
      </c>
      <c r="G46" s="22">
        <f>SUM(G4:G45)</f>
        <v>0</v>
      </c>
    </row>
    <row r="47" spans="1:7" s="24" customFormat="1" ht="11.25" x14ac:dyDescent="0.25">
      <c r="A47" s="26"/>
      <c r="B47" s="25"/>
      <c r="C47" s="26"/>
      <c r="E47" s="27"/>
      <c r="F47" s="27"/>
      <c r="G47" s="27"/>
    </row>
    <row r="48" spans="1:7" s="24" customFormat="1" ht="11.25" x14ac:dyDescent="0.25">
      <c r="A48" s="26"/>
      <c r="B48" s="25"/>
      <c r="C48" s="26"/>
      <c r="E48" s="27"/>
      <c r="F48" s="27"/>
      <c r="G48" s="27"/>
    </row>
    <row r="49" spans="1:7" s="24" customFormat="1" ht="11.25" x14ac:dyDescent="0.25">
      <c r="A49" s="26"/>
      <c r="B49" s="25"/>
      <c r="C49" s="26"/>
      <c r="E49" s="27"/>
      <c r="F49" s="27"/>
      <c r="G49" s="27"/>
    </row>
    <row r="50" spans="1:7" s="24" customFormat="1" ht="11.25" x14ac:dyDescent="0.25">
      <c r="A50" s="26"/>
      <c r="B50" s="25"/>
      <c r="C50" s="26"/>
      <c r="E50" s="27"/>
      <c r="F50" s="27"/>
      <c r="G50" s="27"/>
    </row>
    <row r="51" spans="1:7" s="24" customFormat="1" ht="11.25" x14ac:dyDescent="0.25">
      <c r="A51" s="26"/>
      <c r="B51" s="25"/>
      <c r="C51" s="26"/>
      <c r="E51" s="27"/>
      <c r="F51" s="27"/>
      <c r="G51" s="27"/>
    </row>
  </sheetData>
  <sheetProtection algorithmName="SHA-512" hashValue="X6jjIf9wO0l2WPe8m1Kx0G/UANpOC9mECkiGpa3hkCvspkKXAfuMhzFI4Ri7sGdYPc171+4s6qT2YpuIM60wvA==" saltValue="Yf2Wi75PH3Rr3caSzAmsVA==" spinCount="100000" sheet="1" objects="1" scenarios="1"/>
  <protectedRanges>
    <protectedRange sqref="E4:E45" name="Rozstęp1"/>
  </protectedRanges>
  <mergeCells count="1">
    <mergeCell ref="A1:G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74301-6A3C-454A-92DD-793DFB28D87B}">
  <dimension ref="A1:G27"/>
  <sheetViews>
    <sheetView view="pageBreakPreview" topLeftCell="A22" zoomScale="200" zoomScaleNormal="100" zoomScaleSheetLayoutView="200" workbookViewId="0">
      <selection activeCell="B6" sqref="B6"/>
    </sheetView>
  </sheetViews>
  <sheetFormatPr defaultRowHeight="15" x14ac:dyDescent="0.25"/>
  <cols>
    <col min="1" max="1" width="2.7109375" style="1" bestFit="1" customWidth="1"/>
    <col min="2" max="2" width="38.42578125" style="18" customWidth="1"/>
    <col min="3" max="3" width="3.7109375" style="2" bestFit="1" customWidth="1"/>
    <col min="4" max="4" width="4.140625" style="2" bestFit="1" customWidth="1"/>
    <col min="5" max="7" width="12.7109375" customWidth="1"/>
  </cols>
  <sheetData>
    <row r="1" spans="1:7" ht="35.25" customHeight="1" x14ac:dyDescent="0.25">
      <c r="A1" s="34" t="s">
        <v>26</v>
      </c>
      <c r="B1" s="34"/>
      <c r="C1" s="34"/>
      <c r="D1" s="34"/>
      <c r="E1" s="34"/>
      <c r="F1" s="34"/>
      <c r="G1" s="34"/>
    </row>
    <row r="2" spans="1:7" x14ac:dyDescent="0.25">
      <c r="A2" s="5"/>
      <c r="B2" s="12"/>
      <c r="C2" s="5"/>
      <c r="D2" s="5"/>
      <c r="E2" s="7"/>
      <c r="F2" s="7"/>
      <c r="G2" s="7"/>
    </row>
    <row r="3" spans="1:7" s="4" customFormat="1" ht="33.75" x14ac:dyDescent="0.25">
      <c r="A3" s="19" t="s">
        <v>0</v>
      </c>
      <c r="B3" s="20" t="s">
        <v>1</v>
      </c>
      <c r="C3" s="20" t="s">
        <v>2</v>
      </c>
      <c r="D3" s="20" t="s">
        <v>3</v>
      </c>
      <c r="E3" s="3" t="s">
        <v>23</v>
      </c>
      <c r="F3" s="8" t="s">
        <v>24</v>
      </c>
      <c r="G3" s="8" t="s">
        <v>25</v>
      </c>
    </row>
    <row r="4" spans="1:7" ht="19.5" customHeight="1" x14ac:dyDescent="0.25">
      <c r="A4" s="10">
        <v>1</v>
      </c>
      <c r="B4" s="16" t="s">
        <v>5</v>
      </c>
      <c r="C4" s="10" t="s">
        <v>27</v>
      </c>
      <c r="D4" s="10">
        <v>2.5</v>
      </c>
      <c r="E4" s="9"/>
      <c r="F4" s="11">
        <f>ROUND(E4*D4,2)</f>
        <v>0</v>
      </c>
      <c r="G4" s="11">
        <f>ROUND(F4*1.23,2)</f>
        <v>0</v>
      </c>
    </row>
    <row r="5" spans="1:7" ht="12" customHeight="1" x14ac:dyDescent="0.25">
      <c r="A5" s="10">
        <v>2</v>
      </c>
      <c r="B5" s="16" t="s">
        <v>6</v>
      </c>
      <c r="C5" s="10" t="s">
        <v>27</v>
      </c>
      <c r="D5" s="10">
        <v>32</v>
      </c>
      <c r="E5" s="9"/>
      <c r="F5" s="11">
        <f t="shared" ref="F5:F26" si="0">ROUND(E5*D5,2)</f>
        <v>0</v>
      </c>
      <c r="G5" s="11">
        <f t="shared" ref="G5:G26" si="1">ROUND(F5*1.23,2)</f>
        <v>0</v>
      </c>
    </row>
    <row r="6" spans="1:7" ht="12" customHeight="1" x14ac:dyDescent="0.25">
      <c r="A6" s="10">
        <v>3</v>
      </c>
      <c r="B6" s="16" t="s">
        <v>7</v>
      </c>
      <c r="C6" s="10" t="s">
        <v>27</v>
      </c>
      <c r="D6" s="10">
        <v>6</v>
      </c>
      <c r="E6" s="9"/>
      <c r="F6" s="11">
        <f t="shared" si="0"/>
        <v>0</v>
      </c>
      <c r="G6" s="11">
        <f t="shared" si="1"/>
        <v>0</v>
      </c>
    </row>
    <row r="7" spans="1:7" ht="19.5" customHeight="1" x14ac:dyDescent="0.25">
      <c r="A7" s="10">
        <v>4</v>
      </c>
      <c r="B7" s="16" t="s">
        <v>28</v>
      </c>
      <c r="C7" s="10" t="s">
        <v>4</v>
      </c>
      <c r="D7" s="10">
        <v>1</v>
      </c>
      <c r="E7" s="9"/>
      <c r="F7" s="11">
        <f t="shared" si="0"/>
        <v>0</v>
      </c>
      <c r="G7" s="11">
        <f t="shared" si="1"/>
        <v>0</v>
      </c>
    </row>
    <row r="8" spans="1:7" ht="12" customHeight="1" x14ac:dyDescent="0.25">
      <c r="A8" s="10">
        <v>5</v>
      </c>
      <c r="B8" s="16" t="s">
        <v>8</v>
      </c>
      <c r="C8" s="10" t="s">
        <v>4</v>
      </c>
      <c r="D8" s="10">
        <v>1</v>
      </c>
      <c r="E8" s="9"/>
      <c r="F8" s="11">
        <f t="shared" si="0"/>
        <v>0</v>
      </c>
      <c r="G8" s="11">
        <f t="shared" si="1"/>
        <v>0</v>
      </c>
    </row>
    <row r="9" spans="1:7" ht="12" customHeight="1" x14ac:dyDescent="0.25">
      <c r="A9" s="10">
        <v>6</v>
      </c>
      <c r="B9" s="16" t="s">
        <v>9</v>
      </c>
      <c r="C9" s="10" t="s">
        <v>4</v>
      </c>
      <c r="D9" s="10">
        <v>1</v>
      </c>
      <c r="E9" s="9"/>
      <c r="F9" s="11">
        <f t="shared" si="0"/>
        <v>0</v>
      </c>
      <c r="G9" s="11">
        <f t="shared" si="1"/>
        <v>0</v>
      </c>
    </row>
    <row r="10" spans="1:7" ht="19.5" customHeight="1" x14ac:dyDescent="0.25">
      <c r="A10" s="10">
        <v>7</v>
      </c>
      <c r="B10" s="16" t="s">
        <v>10</v>
      </c>
      <c r="C10" s="10" t="s">
        <v>27</v>
      </c>
      <c r="D10" s="10">
        <v>20</v>
      </c>
      <c r="E10" s="9"/>
      <c r="F10" s="11">
        <f t="shared" si="0"/>
        <v>0</v>
      </c>
      <c r="G10" s="11">
        <f t="shared" si="1"/>
        <v>0</v>
      </c>
    </row>
    <row r="11" spans="1:7" ht="19.5" customHeight="1" x14ac:dyDescent="0.25">
      <c r="A11" s="10">
        <v>8</v>
      </c>
      <c r="B11" s="16" t="s">
        <v>11</v>
      </c>
      <c r="C11" s="10" t="s">
        <v>4</v>
      </c>
      <c r="D11" s="10">
        <v>1</v>
      </c>
      <c r="E11" s="9"/>
      <c r="F11" s="11">
        <f t="shared" si="0"/>
        <v>0</v>
      </c>
      <c r="G11" s="11">
        <f t="shared" si="1"/>
        <v>0</v>
      </c>
    </row>
    <row r="12" spans="1:7" ht="33.75" x14ac:dyDescent="0.25">
      <c r="A12" s="10">
        <v>9</v>
      </c>
      <c r="B12" s="16" t="s">
        <v>29</v>
      </c>
      <c r="C12" s="10" t="s">
        <v>4</v>
      </c>
      <c r="D12" s="10">
        <v>1</v>
      </c>
      <c r="E12" s="9"/>
      <c r="F12" s="11">
        <f t="shared" si="0"/>
        <v>0</v>
      </c>
      <c r="G12" s="11">
        <f t="shared" si="1"/>
        <v>0</v>
      </c>
    </row>
    <row r="13" spans="1:7" ht="22.5" x14ac:dyDescent="0.25">
      <c r="A13" s="10">
        <v>10</v>
      </c>
      <c r="B13" s="16" t="s">
        <v>30</v>
      </c>
      <c r="C13" s="10" t="s">
        <v>4</v>
      </c>
      <c r="D13" s="10">
        <v>1</v>
      </c>
      <c r="E13" s="9"/>
      <c r="F13" s="11">
        <f t="shared" si="0"/>
        <v>0</v>
      </c>
      <c r="G13" s="11">
        <f t="shared" si="1"/>
        <v>0</v>
      </c>
    </row>
    <row r="14" spans="1:7" ht="24.75" customHeight="1" x14ac:dyDescent="0.25">
      <c r="A14" s="10">
        <v>11</v>
      </c>
      <c r="B14" s="16" t="s">
        <v>12</v>
      </c>
      <c r="C14" s="10" t="s">
        <v>4</v>
      </c>
      <c r="D14" s="10">
        <v>1</v>
      </c>
      <c r="E14" s="9"/>
      <c r="F14" s="11">
        <f t="shared" si="0"/>
        <v>0</v>
      </c>
      <c r="G14" s="11">
        <f t="shared" si="1"/>
        <v>0</v>
      </c>
    </row>
    <row r="15" spans="1:7" ht="22.5" x14ac:dyDescent="0.25">
      <c r="A15" s="10">
        <v>12</v>
      </c>
      <c r="B15" s="16" t="s">
        <v>13</v>
      </c>
      <c r="C15" s="10" t="s">
        <v>4</v>
      </c>
      <c r="D15" s="10">
        <v>1</v>
      </c>
      <c r="E15" s="9"/>
      <c r="F15" s="11">
        <f t="shared" si="0"/>
        <v>0</v>
      </c>
      <c r="G15" s="11">
        <f t="shared" si="1"/>
        <v>0</v>
      </c>
    </row>
    <row r="16" spans="1:7" x14ac:dyDescent="0.25">
      <c r="A16" s="10">
        <v>13</v>
      </c>
      <c r="B16" s="16" t="s">
        <v>6</v>
      </c>
      <c r="C16" s="10" t="s">
        <v>27</v>
      </c>
      <c r="D16" s="10">
        <v>20</v>
      </c>
      <c r="E16" s="9"/>
      <c r="F16" s="11">
        <f t="shared" si="0"/>
        <v>0</v>
      </c>
      <c r="G16" s="11">
        <f t="shared" si="1"/>
        <v>0</v>
      </c>
    </row>
    <row r="17" spans="1:7" ht="22.5" x14ac:dyDescent="0.25">
      <c r="A17" s="10">
        <v>14</v>
      </c>
      <c r="B17" s="16" t="s">
        <v>10</v>
      </c>
      <c r="C17" s="10" t="s">
        <v>27</v>
      </c>
      <c r="D17" s="10">
        <v>18</v>
      </c>
      <c r="E17" s="9"/>
      <c r="F17" s="11">
        <f t="shared" si="0"/>
        <v>0</v>
      </c>
      <c r="G17" s="11">
        <f t="shared" si="1"/>
        <v>0</v>
      </c>
    </row>
    <row r="18" spans="1:7" ht="36.75" x14ac:dyDescent="0.25">
      <c r="A18" s="10">
        <v>15</v>
      </c>
      <c r="B18" s="17" t="s">
        <v>31</v>
      </c>
      <c r="C18" s="10" t="s">
        <v>4</v>
      </c>
      <c r="D18" s="10">
        <v>1</v>
      </c>
      <c r="E18" s="9"/>
      <c r="F18" s="11">
        <f t="shared" si="0"/>
        <v>0</v>
      </c>
      <c r="G18" s="11">
        <f t="shared" si="1"/>
        <v>0</v>
      </c>
    </row>
    <row r="19" spans="1:7" ht="56.25" x14ac:dyDescent="0.25">
      <c r="A19" s="10">
        <v>16</v>
      </c>
      <c r="B19" s="16" t="s">
        <v>32</v>
      </c>
      <c r="C19" s="10" t="s">
        <v>4</v>
      </c>
      <c r="D19" s="10">
        <v>1</v>
      </c>
      <c r="E19" s="9"/>
      <c r="F19" s="11">
        <f t="shared" si="0"/>
        <v>0</v>
      </c>
      <c r="G19" s="11">
        <f t="shared" si="1"/>
        <v>0</v>
      </c>
    </row>
    <row r="20" spans="1:7" ht="33.75" x14ac:dyDescent="0.25">
      <c r="A20" s="10">
        <v>17</v>
      </c>
      <c r="B20" s="16" t="s">
        <v>33</v>
      </c>
      <c r="C20" s="10" t="s">
        <v>4</v>
      </c>
      <c r="D20" s="10">
        <v>1</v>
      </c>
      <c r="E20" s="9"/>
      <c r="F20" s="11">
        <f t="shared" si="0"/>
        <v>0</v>
      </c>
      <c r="G20" s="11">
        <f t="shared" si="1"/>
        <v>0</v>
      </c>
    </row>
    <row r="21" spans="1:7" ht="24" x14ac:dyDescent="0.25">
      <c r="A21" s="10">
        <v>18</v>
      </c>
      <c r="B21" s="16" t="s">
        <v>34</v>
      </c>
      <c r="C21" s="10" t="s">
        <v>4</v>
      </c>
      <c r="D21" s="10">
        <v>1</v>
      </c>
      <c r="E21" s="9"/>
      <c r="F21" s="11">
        <f t="shared" si="0"/>
        <v>0</v>
      </c>
      <c r="G21" s="11">
        <f t="shared" si="1"/>
        <v>0</v>
      </c>
    </row>
    <row r="22" spans="1:7" ht="33.75" x14ac:dyDescent="0.25">
      <c r="A22" s="10">
        <v>19</v>
      </c>
      <c r="B22" s="16" t="s">
        <v>35</v>
      </c>
      <c r="C22" s="10" t="s">
        <v>4</v>
      </c>
      <c r="D22" s="10">
        <v>1</v>
      </c>
      <c r="E22" s="9"/>
      <c r="F22" s="11">
        <f t="shared" si="0"/>
        <v>0</v>
      </c>
      <c r="G22" s="11">
        <f t="shared" si="1"/>
        <v>0</v>
      </c>
    </row>
    <row r="23" spans="1:7" ht="133.5" customHeight="1" x14ac:dyDescent="0.25">
      <c r="A23" s="10">
        <v>20</v>
      </c>
      <c r="B23" s="16" t="s">
        <v>36</v>
      </c>
      <c r="C23" s="10" t="s">
        <v>4</v>
      </c>
      <c r="D23" s="10">
        <v>1</v>
      </c>
      <c r="E23" s="9"/>
      <c r="F23" s="11">
        <f t="shared" si="0"/>
        <v>0</v>
      </c>
      <c r="G23" s="11">
        <f t="shared" si="1"/>
        <v>0</v>
      </c>
    </row>
    <row r="24" spans="1:7" ht="22.5" x14ac:dyDescent="0.25">
      <c r="A24" s="10">
        <v>21</v>
      </c>
      <c r="B24" s="16" t="s">
        <v>14</v>
      </c>
      <c r="C24" s="10" t="s">
        <v>4</v>
      </c>
      <c r="D24" s="10">
        <v>1</v>
      </c>
      <c r="E24" s="9"/>
      <c r="F24" s="11">
        <f t="shared" si="0"/>
        <v>0</v>
      </c>
      <c r="G24" s="11">
        <f t="shared" si="1"/>
        <v>0</v>
      </c>
    </row>
    <row r="25" spans="1:7" ht="22.5" x14ac:dyDescent="0.25">
      <c r="A25" s="10">
        <v>22</v>
      </c>
      <c r="B25" s="16" t="s">
        <v>37</v>
      </c>
      <c r="C25" s="10" t="s">
        <v>4</v>
      </c>
      <c r="D25" s="10">
        <v>1</v>
      </c>
      <c r="E25" s="9"/>
      <c r="F25" s="11">
        <f t="shared" ref="F25" si="2">ROUND(E25*D25,2)</f>
        <v>0</v>
      </c>
      <c r="G25" s="11">
        <f t="shared" ref="G25" si="3">ROUND(F25*1.23,2)</f>
        <v>0</v>
      </c>
    </row>
    <row r="26" spans="1:7" x14ac:dyDescent="0.25">
      <c r="A26" s="10">
        <v>23</v>
      </c>
      <c r="B26" s="16" t="s">
        <v>61</v>
      </c>
      <c r="C26" s="10" t="s">
        <v>4</v>
      </c>
      <c r="D26" s="10">
        <v>1</v>
      </c>
      <c r="E26" s="9"/>
      <c r="F26" s="11">
        <f t="shared" si="0"/>
        <v>0</v>
      </c>
      <c r="G26" s="11">
        <f t="shared" si="1"/>
        <v>0</v>
      </c>
    </row>
    <row r="27" spans="1:7" s="4" customFormat="1" x14ac:dyDescent="0.25">
      <c r="A27" s="14"/>
      <c r="B27" s="21"/>
      <c r="C27" s="13"/>
      <c r="D27" s="13"/>
      <c r="E27" s="15"/>
      <c r="F27" s="22" t="s">
        <v>22</v>
      </c>
      <c r="G27" s="22">
        <f>SUM(G4:G26)</f>
        <v>0</v>
      </c>
    </row>
  </sheetData>
  <sheetProtection algorithmName="SHA-512" hashValue="ngAqvn3ToLqqR4eOHRdk9IwP6qjVLdnoy6l95oEbIE3v1E+e5kIx064Y9qFeiTTIAwmWLVxT7nbacWfC6KkcjQ==" saltValue="wBZoBubyzaFzEQW7qVJz0g==" spinCount="100000" sheet="1" objects="1" scenarios="1"/>
  <protectedRanges>
    <protectedRange sqref="E4:E26" name="Rozstęp1"/>
  </protectedRanges>
  <mergeCells count="1">
    <mergeCell ref="A1:G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CA39B-84E7-487B-8DC3-158BDED62F12}">
  <dimension ref="A1:G33"/>
  <sheetViews>
    <sheetView tabSelected="1" view="pageBreakPreview" topLeftCell="A28" zoomScale="160" zoomScaleNormal="100" zoomScaleSheetLayoutView="160" workbookViewId="0">
      <selection activeCell="E32" sqref="E32"/>
    </sheetView>
  </sheetViews>
  <sheetFormatPr defaultRowHeight="15" x14ac:dyDescent="0.25"/>
  <cols>
    <col min="1" max="1" width="2.7109375" style="1" bestFit="1" customWidth="1"/>
    <col min="2" max="2" width="38.42578125" style="18" customWidth="1"/>
    <col min="3" max="3" width="3.7109375" style="2" bestFit="1" customWidth="1"/>
    <col min="4" max="4" width="4.140625" style="2" bestFit="1" customWidth="1"/>
    <col min="5" max="7" width="12.7109375" customWidth="1"/>
  </cols>
  <sheetData>
    <row r="1" spans="1:7" ht="43.5" customHeight="1" x14ac:dyDescent="0.25">
      <c r="A1" s="34" t="s">
        <v>73</v>
      </c>
      <c r="B1" s="34"/>
      <c r="C1" s="34"/>
      <c r="D1" s="34"/>
      <c r="E1" s="34"/>
      <c r="F1" s="34"/>
      <c r="G1" s="34"/>
    </row>
    <row r="2" spans="1:7" x14ac:dyDescent="0.25">
      <c r="A2" s="5"/>
      <c r="B2" s="12"/>
      <c r="C2" s="5"/>
      <c r="D2" s="5"/>
      <c r="E2" s="7"/>
      <c r="F2" s="7"/>
      <c r="G2" s="7"/>
    </row>
    <row r="3" spans="1:7" s="4" customFormat="1" ht="33.75" x14ac:dyDescent="0.25">
      <c r="A3" s="19" t="s">
        <v>0</v>
      </c>
      <c r="B3" s="20" t="s">
        <v>1</v>
      </c>
      <c r="C3" s="20" t="s">
        <v>2</v>
      </c>
      <c r="D3" s="20" t="s">
        <v>3</v>
      </c>
      <c r="E3" s="3" t="s">
        <v>23</v>
      </c>
      <c r="F3" s="8" t="s">
        <v>24</v>
      </c>
      <c r="G3" s="8" t="s">
        <v>25</v>
      </c>
    </row>
    <row r="4" spans="1:7" ht="22.5" x14ac:dyDescent="0.25">
      <c r="A4" s="10">
        <v>1</v>
      </c>
      <c r="B4" s="17" t="s">
        <v>5</v>
      </c>
      <c r="C4" s="10" t="s">
        <v>15</v>
      </c>
      <c r="D4" s="10">
        <v>13</v>
      </c>
      <c r="E4" s="9"/>
      <c r="F4" s="11">
        <f>ROUND(E4*D4,2)</f>
        <v>0</v>
      </c>
      <c r="G4" s="11">
        <f>ROUND(F4*1.23,2)</f>
        <v>0</v>
      </c>
    </row>
    <row r="5" spans="1:7" x14ac:dyDescent="0.25">
      <c r="A5" s="10">
        <v>2</v>
      </c>
      <c r="B5" s="17" t="s">
        <v>6</v>
      </c>
      <c r="C5" s="10" t="s">
        <v>15</v>
      </c>
      <c r="D5" s="10">
        <v>14</v>
      </c>
      <c r="E5" s="9"/>
      <c r="F5" s="11">
        <f t="shared" ref="F5:F32" si="0">ROUND(E5*D5,2)</f>
        <v>0</v>
      </c>
      <c r="G5" s="11">
        <f t="shared" ref="G5:G32" si="1">ROUND(F5*1.23,2)</f>
        <v>0</v>
      </c>
    </row>
    <row r="6" spans="1:7" x14ac:dyDescent="0.25">
      <c r="A6" s="10">
        <v>3</v>
      </c>
      <c r="B6" s="17" t="s">
        <v>7</v>
      </c>
      <c r="C6" s="10" t="s">
        <v>15</v>
      </c>
      <c r="D6" s="10">
        <v>6</v>
      </c>
      <c r="E6" s="9"/>
      <c r="F6" s="11">
        <f t="shared" si="0"/>
        <v>0</v>
      </c>
      <c r="G6" s="11">
        <f t="shared" si="1"/>
        <v>0</v>
      </c>
    </row>
    <row r="7" spans="1:7" ht="33.75" x14ac:dyDescent="0.25">
      <c r="A7" s="10">
        <v>4</v>
      </c>
      <c r="B7" s="17" t="s">
        <v>16</v>
      </c>
      <c r="C7" s="10" t="s">
        <v>4</v>
      </c>
      <c r="D7" s="10">
        <v>1</v>
      </c>
      <c r="E7" s="9"/>
      <c r="F7" s="11">
        <f t="shared" si="0"/>
        <v>0</v>
      </c>
      <c r="G7" s="11">
        <f t="shared" si="1"/>
        <v>0</v>
      </c>
    </row>
    <row r="8" spans="1:7" ht="22.5" x14ac:dyDescent="0.25">
      <c r="A8" s="10">
        <v>5</v>
      </c>
      <c r="B8" s="17" t="s">
        <v>8</v>
      </c>
      <c r="C8" s="10" t="s">
        <v>4</v>
      </c>
      <c r="D8" s="10">
        <v>1</v>
      </c>
      <c r="E8" s="9"/>
      <c r="F8" s="11">
        <f t="shared" si="0"/>
        <v>0</v>
      </c>
      <c r="G8" s="11">
        <f t="shared" si="1"/>
        <v>0</v>
      </c>
    </row>
    <row r="9" spans="1:7" x14ac:dyDescent="0.25">
      <c r="A9" s="10">
        <v>6</v>
      </c>
      <c r="B9" s="17" t="s">
        <v>9</v>
      </c>
      <c r="C9" s="10" t="s">
        <v>4</v>
      </c>
      <c r="D9" s="10">
        <v>1</v>
      </c>
      <c r="E9" s="9"/>
      <c r="F9" s="11">
        <f t="shared" si="0"/>
        <v>0</v>
      </c>
      <c r="G9" s="11">
        <f t="shared" si="1"/>
        <v>0</v>
      </c>
    </row>
    <row r="10" spans="1:7" ht="22.5" x14ac:dyDescent="0.25">
      <c r="A10" s="10">
        <v>7</v>
      </c>
      <c r="B10" s="17" t="s">
        <v>10</v>
      </c>
      <c r="C10" s="10" t="s">
        <v>15</v>
      </c>
      <c r="D10" s="10">
        <v>10</v>
      </c>
      <c r="E10" s="9"/>
      <c r="F10" s="11">
        <f t="shared" si="0"/>
        <v>0</v>
      </c>
      <c r="G10" s="11">
        <f t="shared" si="1"/>
        <v>0</v>
      </c>
    </row>
    <row r="11" spans="1:7" ht="22.5" x14ac:dyDescent="0.25">
      <c r="A11" s="10">
        <v>8</v>
      </c>
      <c r="B11" s="17" t="s">
        <v>11</v>
      </c>
      <c r="C11" s="10" t="s">
        <v>4</v>
      </c>
      <c r="D11" s="10">
        <v>1</v>
      </c>
      <c r="E11" s="9"/>
      <c r="F11" s="11">
        <f t="shared" si="0"/>
        <v>0</v>
      </c>
      <c r="G11" s="11">
        <f t="shared" si="1"/>
        <v>0</v>
      </c>
    </row>
    <row r="12" spans="1:7" ht="67.5" x14ac:dyDescent="0.25">
      <c r="A12" s="10">
        <v>9</v>
      </c>
      <c r="B12" s="17" t="s">
        <v>62</v>
      </c>
      <c r="C12" s="10" t="s">
        <v>4</v>
      </c>
      <c r="D12" s="10">
        <v>1</v>
      </c>
      <c r="E12" s="9"/>
      <c r="F12" s="11">
        <f t="shared" si="0"/>
        <v>0</v>
      </c>
      <c r="G12" s="11">
        <f t="shared" si="1"/>
        <v>0</v>
      </c>
    </row>
    <row r="13" spans="1:7" ht="45" x14ac:dyDescent="0.25">
      <c r="A13" s="10">
        <v>10</v>
      </c>
      <c r="B13" s="17" t="s">
        <v>21</v>
      </c>
      <c r="C13" s="10" t="s">
        <v>4</v>
      </c>
      <c r="D13" s="10">
        <v>1</v>
      </c>
      <c r="E13" s="9"/>
      <c r="F13" s="11">
        <f t="shared" si="0"/>
        <v>0</v>
      </c>
      <c r="G13" s="11">
        <f t="shared" si="1"/>
        <v>0</v>
      </c>
    </row>
    <row r="14" spans="1:7" ht="33.75" x14ac:dyDescent="0.25">
      <c r="A14" s="10">
        <v>11</v>
      </c>
      <c r="B14" s="17" t="s">
        <v>12</v>
      </c>
      <c r="C14" s="10" t="s">
        <v>4</v>
      </c>
      <c r="D14" s="10">
        <v>1</v>
      </c>
      <c r="E14" s="9"/>
      <c r="F14" s="11">
        <f t="shared" si="0"/>
        <v>0</v>
      </c>
      <c r="G14" s="11">
        <f t="shared" si="1"/>
        <v>0</v>
      </c>
    </row>
    <row r="15" spans="1:7" ht="22.5" x14ac:dyDescent="0.25">
      <c r="A15" s="10">
        <v>12</v>
      </c>
      <c r="B15" s="17" t="s">
        <v>13</v>
      </c>
      <c r="C15" s="10" t="s">
        <v>4</v>
      </c>
      <c r="D15" s="10">
        <v>1</v>
      </c>
      <c r="E15" s="9"/>
      <c r="F15" s="11">
        <f t="shared" si="0"/>
        <v>0</v>
      </c>
      <c r="G15" s="11">
        <f t="shared" si="1"/>
        <v>0</v>
      </c>
    </row>
    <row r="16" spans="1:7" x14ac:dyDescent="0.25">
      <c r="A16" s="10">
        <v>13</v>
      </c>
      <c r="B16" s="17" t="s">
        <v>6</v>
      </c>
      <c r="C16" s="10" t="s">
        <v>15</v>
      </c>
      <c r="D16" s="10">
        <v>20</v>
      </c>
      <c r="E16" s="9"/>
      <c r="F16" s="11">
        <f t="shared" si="0"/>
        <v>0</v>
      </c>
      <c r="G16" s="11">
        <f t="shared" si="1"/>
        <v>0</v>
      </c>
    </row>
    <row r="17" spans="1:7" ht="22.5" x14ac:dyDescent="0.25">
      <c r="A17" s="10">
        <v>14</v>
      </c>
      <c r="B17" s="17" t="s">
        <v>10</v>
      </c>
      <c r="C17" s="10" t="s">
        <v>15</v>
      </c>
      <c r="D17" s="10">
        <v>28</v>
      </c>
      <c r="E17" s="9"/>
      <c r="F17" s="11">
        <f t="shared" si="0"/>
        <v>0</v>
      </c>
      <c r="G17" s="11">
        <f t="shared" si="1"/>
        <v>0</v>
      </c>
    </row>
    <row r="18" spans="1:7" ht="33.75" x14ac:dyDescent="0.25">
      <c r="A18" s="10">
        <v>15</v>
      </c>
      <c r="B18" s="17" t="s">
        <v>19</v>
      </c>
      <c r="C18" s="10" t="s">
        <v>4</v>
      </c>
      <c r="D18" s="10">
        <v>1</v>
      </c>
      <c r="E18" s="9"/>
      <c r="F18" s="11">
        <f t="shared" si="0"/>
        <v>0</v>
      </c>
      <c r="G18" s="11">
        <f t="shared" si="1"/>
        <v>0</v>
      </c>
    </row>
    <row r="19" spans="1:7" ht="46.5" x14ac:dyDescent="0.25">
      <c r="A19" s="10">
        <v>16</v>
      </c>
      <c r="B19" s="16" t="s">
        <v>18</v>
      </c>
      <c r="C19" s="10" t="s">
        <v>4</v>
      </c>
      <c r="D19" s="10">
        <v>1</v>
      </c>
      <c r="E19" s="9"/>
      <c r="F19" s="11">
        <f t="shared" si="0"/>
        <v>0</v>
      </c>
      <c r="G19" s="11">
        <f t="shared" si="1"/>
        <v>0</v>
      </c>
    </row>
    <row r="20" spans="1:7" ht="35.25" x14ac:dyDescent="0.25">
      <c r="A20" s="10">
        <v>17</v>
      </c>
      <c r="B20" s="16" t="s">
        <v>17</v>
      </c>
      <c r="C20" s="10" t="s">
        <v>4</v>
      </c>
      <c r="D20" s="10">
        <v>1</v>
      </c>
      <c r="E20" s="9"/>
      <c r="F20" s="11">
        <f t="shared" si="0"/>
        <v>0</v>
      </c>
      <c r="G20" s="11">
        <f t="shared" si="1"/>
        <v>0</v>
      </c>
    </row>
    <row r="21" spans="1:7" ht="33.75" x14ac:dyDescent="0.25">
      <c r="A21" s="10">
        <v>18</v>
      </c>
      <c r="B21" s="16" t="s">
        <v>63</v>
      </c>
      <c r="C21" s="10" t="s">
        <v>4</v>
      </c>
      <c r="D21" s="10">
        <v>1</v>
      </c>
      <c r="E21" s="9"/>
      <c r="F21" s="11">
        <f t="shared" si="0"/>
        <v>0</v>
      </c>
      <c r="G21" s="11">
        <f t="shared" si="1"/>
        <v>0</v>
      </c>
    </row>
    <row r="22" spans="1:7" ht="22.5" x14ac:dyDescent="0.25">
      <c r="A22" s="10">
        <v>19</v>
      </c>
      <c r="B22" s="16" t="s">
        <v>64</v>
      </c>
      <c r="C22" s="10" t="s">
        <v>4</v>
      </c>
      <c r="D22" s="10">
        <v>1</v>
      </c>
      <c r="E22" s="9"/>
      <c r="F22" s="11">
        <f t="shared" si="0"/>
        <v>0</v>
      </c>
      <c r="G22" s="11">
        <f t="shared" si="1"/>
        <v>0</v>
      </c>
    </row>
    <row r="23" spans="1:7" ht="22.5" x14ac:dyDescent="0.25">
      <c r="A23" s="10">
        <v>20</v>
      </c>
      <c r="B23" s="16" t="s">
        <v>20</v>
      </c>
      <c r="C23" s="10" t="s">
        <v>4</v>
      </c>
      <c r="D23" s="10">
        <v>1</v>
      </c>
      <c r="E23" s="9"/>
      <c r="F23" s="11">
        <f t="shared" si="0"/>
        <v>0</v>
      </c>
      <c r="G23" s="11">
        <f t="shared" si="1"/>
        <v>0</v>
      </c>
    </row>
    <row r="24" spans="1:7" ht="56.25" x14ac:dyDescent="0.25">
      <c r="A24" s="10">
        <v>21</v>
      </c>
      <c r="B24" s="16" t="s">
        <v>65</v>
      </c>
      <c r="C24" s="10" t="s">
        <v>4</v>
      </c>
      <c r="D24" s="10">
        <v>1</v>
      </c>
      <c r="E24" s="9"/>
      <c r="F24" s="11">
        <f t="shared" si="0"/>
        <v>0</v>
      </c>
      <c r="G24" s="11">
        <f t="shared" si="1"/>
        <v>0</v>
      </c>
    </row>
    <row r="25" spans="1:7" ht="33.75" x14ac:dyDescent="0.25">
      <c r="A25" s="10">
        <v>22</v>
      </c>
      <c r="B25" s="16" t="s">
        <v>66</v>
      </c>
      <c r="C25" s="10" t="s">
        <v>4</v>
      </c>
      <c r="D25" s="10">
        <v>1</v>
      </c>
      <c r="E25" s="9"/>
      <c r="F25" s="11">
        <f t="shared" si="0"/>
        <v>0</v>
      </c>
      <c r="G25" s="11">
        <f t="shared" si="1"/>
        <v>0</v>
      </c>
    </row>
    <row r="26" spans="1:7" ht="33.75" x14ac:dyDescent="0.25">
      <c r="A26" s="10">
        <v>23</v>
      </c>
      <c r="B26" s="16" t="s">
        <v>67</v>
      </c>
      <c r="C26" s="10" t="s">
        <v>4</v>
      </c>
      <c r="D26" s="10">
        <v>1</v>
      </c>
      <c r="E26" s="9"/>
      <c r="F26" s="11">
        <f t="shared" si="0"/>
        <v>0</v>
      </c>
      <c r="G26" s="11">
        <f t="shared" si="1"/>
        <v>0</v>
      </c>
    </row>
    <row r="27" spans="1:7" ht="24" x14ac:dyDescent="0.25">
      <c r="A27" s="10">
        <v>24</v>
      </c>
      <c r="B27" s="16" t="s">
        <v>68</v>
      </c>
      <c r="C27" s="10" t="s">
        <v>4</v>
      </c>
      <c r="D27" s="10">
        <v>1</v>
      </c>
      <c r="E27" s="9"/>
      <c r="F27" s="11">
        <f t="shared" si="0"/>
        <v>0</v>
      </c>
      <c r="G27" s="11">
        <f t="shared" si="1"/>
        <v>0</v>
      </c>
    </row>
    <row r="28" spans="1:7" ht="22.5" x14ac:dyDescent="0.25">
      <c r="A28" s="10">
        <v>25</v>
      </c>
      <c r="B28" s="16" t="s">
        <v>69</v>
      </c>
      <c r="C28" s="10" t="s">
        <v>4</v>
      </c>
      <c r="D28" s="10">
        <v>1</v>
      </c>
      <c r="E28" s="9"/>
      <c r="F28" s="11">
        <f t="shared" si="0"/>
        <v>0</v>
      </c>
      <c r="G28" s="11">
        <f t="shared" si="1"/>
        <v>0</v>
      </c>
    </row>
    <row r="29" spans="1:7" ht="33.75" x14ac:dyDescent="0.25">
      <c r="A29" s="10">
        <v>26</v>
      </c>
      <c r="B29" s="16" t="s">
        <v>70</v>
      </c>
      <c r="C29" s="10" t="s">
        <v>4</v>
      </c>
      <c r="D29" s="10">
        <v>1</v>
      </c>
      <c r="E29" s="9"/>
      <c r="F29" s="11">
        <f t="shared" si="0"/>
        <v>0</v>
      </c>
      <c r="G29" s="11">
        <f t="shared" si="1"/>
        <v>0</v>
      </c>
    </row>
    <row r="30" spans="1:7" ht="45" x14ac:dyDescent="0.25">
      <c r="A30" s="10">
        <v>27</v>
      </c>
      <c r="B30" s="16" t="s">
        <v>71</v>
      </c>
      <c r="C30" s="10" t="s">
        <v>4</v>
      </c>
      <c r="D30" s="10">
        <v>1</v>
      </c>
      <c r="E30" s="9"/>
      <c r="F30" s="11">
        <f>ROUND(E30*D30,2)</f>
        <v>0</v>
      </c>
      <c r="G30" s="11">
        <f>ROUND(F30*1.23,2)</f>
        <v>0</v>
      </c>
    </row>
    <row r="31" spans="1:7" ht="67.5" x14ac:dyDescent="0.25">
      <c r="A31" s="10">
        <v>28</v>
      </c>
      <c r="B31" s="16" t="s">
        <v>72</v>
      </c>
      <c r="C31" s="10" t="s">
        <v>4</v>
      </c>
      <c r="D31" s="10">
        <v>0</v>
      </c>
      <c r="E31" s="9"/>
      <c r="F31" s="11">
        <f t="shared" ref="F31" si="2">ROUND(E31*D31,2)</f>
        <v>0</v>
      </c>
      <c r="G31" s="11">
        <f t="shared" si="1"/>
        <v>0</v>
      </c>
    </row>
    <row r="32" spans="1:7" ht="67.5" x14ac:dyDescent="0.25">
      <c r="A32" s="10">
        <v>29</v>
      </c>
      <c r="B32" s="16" t="s">
        <v>60</v>
      </c>
      <c r="C32" s="10" t="s">
        <v>4</v>
      </c>
      <c r="D32" s="10">
        <v>1</v>
      </c>
      <c r="E32" s="9"/>
      <c r="F32" s="11">
        <f t="shared" si="0"/>
        <v>0</v>
      </c>
      <c r="G32" s="11">
        <f t="shared" si="1"/>
        <v>0</v>
      </c>
    </row>
    <row r="33" spans="1:7" s="4" customFormat="1" x14ac:dyDescent="0.25">
      <c r="A33" s="14"/>
      <c r="B33" s="21"/>
      <c r="C33" s="13"/>
      <c r="D33" s="13"/>
      <c r="E33" s="15"/>
      <c r="F33" s="22" t="s">
        <v>22</v>
      </c>
      <c r="G33" s="22">
        <f>SUM(G4:G32)</f>
        <v>0</v>
      </c>
    </row>
  </sheetData>
  <sheetProtection algorithmName="SHA-512" hashValue="xK2FloUfwEbLwGJtRGIJhMt57C2xjKMgX3EqvkUclNDBoVjkhIefD/ApT5hHUst3OjKU9TDMBa15N+yxEzHdCQ==" saltValue="L0qRm48I1lF/r8Y7wKTxXw==" spinCount="100000" sheet="1" objects="1" scenarios="1"/>
  <protectedRanges>
    <protectedRange sqref="E4:E32" name="Rozstęp1"/>
  </protectedRanges>
  <mergeCells count="1">
    <mergeCell ref="A1:G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Kotłownia przy UG w Wieniawie</vt:lpstr>
      <vt:lpstr>ZUK w Wieniawie</vt:lpstr>
      <vt:lpstr>Komorów</vt:lpstr>
      <vt:lpstr>'Kotłownia przy UG w Wieniawie'!Obszar_wydruku</vt:lpstr>
      <vt:lpstr>'ZUK w Wieniawie'!Obszar_wydruku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2022-04-04T08:05:09Z</dcterms:modified>
</cp:coreProperties>
</file>